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8655"/>
  </bookViews>
  <sheets>
    <sheet name="Todo Evento Varones" sheetId="2" r:id="rId1"/>
  </sheets>
  <externalReferences>
    <externalReference r:id="rId2"/>
  </externalReferences>
  <definedNames>
    <definedName name="_xlnm.Print_Area" localSheetId="0">'Todo Evento Varones'!$A$1:$L$29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2" l="1"/>
  <c r="F29" i="2"/>
  <c r="G28" i="2"/>
  <c r="F28" i="2"/>
  <c r="G27" i="2"/>
  <c r="F27" i="2"/>
  <c r="G26" i="2"/>
  <c r="F26" i="2"/>
  <c r="G25" i="2"/>
  <c r="F25" i="2"/>
  <c r="G24" i="2"/>
  <c r="F24" i="2"/>
  <c r="G23" i="2"/>
  <c r="F23" i="2"/>
  <c r="G22" i="2"/>
  <c r="F22" i="2"/>
  <c r="G20" i="2"/>
  <c r="F20" i="2"/>
  <c r="G19" i="2"/>
  <c r="F19" i="2"/>
  <c r="G21" i="2"/>
  <c r="F21" i="2"/>
  <c r="G18" i="2"/>
  <c r="F18" i="2"/>
  <c r="G17" i="2"/>
  <c r="F17" i="2"/>
  <c r="G16" i="2"/>
  <c r="F16" i="2"/>
  <c r="G14" i="2"/>
  <c r="F14" i="2"/>
  <c r="G15" i="2"/>
  <c r="F15" i="2"/>
  <c r="G11" i="2"/>
  <c r="F11" i="2"/>
  <c r="G10" i="2"/>
  <c r="F10" i="2"/>
  <c r="G12" i="2"/>
  <c r="F12" i="2"/>
  <c r="G9" i="2"/>
  <c r="F9" i="2"/>
  <c r="G8" i="2"/>
  <c r="F8" i="2"/>
  <c r="G6" i="2"/>
  <c r="F6" i="2"/>
  <c r="G7" i="2"/>
  <c r="F7" i="2"/>
  <c r="G5" i="2"/>
  <c r="F5" i="2"/>
  <c r="H5" i="2" l="1"/>
  <c r="I5" i="2" s="1"/>
  <c r="H6" i="2"/>
  <c r="I6" i="2" s="1"/>
  <c r="H9" i="2"/>
  <c r="I9" i="2" s="1"/>
  <c r="H10" i="2"/>
  <c r="I10" i="2" s="1"/>
  <c r="H15" i="2"/>
  <c r="I15" i="2" s="1"/>
  <c r="H16" i="2"/>
  <c r="I16" i="2" s="1"/>
  <c r="H18" i="2"/>
  <c r="I18" i="2" s="1"/>
  <c r="H19" i="2"/>
  <c r="I19" i="2" s="1"/>
  <c r="H22" i="2"/>
  <c r="I22" i="2" s="1"/>
  <c r="H24" i="2"/>
  <c r="I24" i="2" s="1"/>
  <c r="H26" i="2"/>
  <c r="I26" i="2" s="1"/>
  <c r="H28" i="2"/>
  <c r="I28" i="2" s="1"/>
  <c r="H7" i="2"/>
  <c r="I7" i="2" s="1"/>
  <c r="H8" i="2"/>
  <c r="I8" i="2" s="1"/>
  <c r="H12" i="2"/>
  <c r="I12" i="2" s="1"/>
  <c r="H11" i="2"/>
  <c r="I11" i="2" s="1"/>
  <c r="H14" i="2"/>
  <c r="I14" i="2" s="1"/>
  <c r="H17" i="2"/>
  <c r="I17" i="2" s="1"/>
  <c r="H21" i="2"/>
  <c r="I21" i="2" s="1"/>
  <c r="H20" i="2"/>
  <c r="I20" i="2" s="1"/>
  <c r="H23" i="2"/>
  <c r="I23" i="2" s="1"/>
  <c r="H25" i="2"/>
  <c r="I25" i="2" s="1"/>
  <c r="H27" i="2"/>
  <c r="I27" i="2" s="1"/>
  <c r="H29" i="2"/>
  <c r="I29" i="2" s="1"/>
  <c r="J22" i="2" l="1"/>
  <c r="J23" i="2"/>
  <c r="J20" i="2"/>
  <c r="J19" i="2"/>
  <c r="J21" i="2"/>
  <c r="J18" i="2"/>
  <c r="J17" i="2"/>
  <c r="J16" i="2"/>
  <c r="J15" i="2"/>
  <c r="J14" i="2"/>
  <c r="J10" i="2"/>
  <c r="J12" i="2"/>
  <c r="J11" i="2"/>
  <c r="J9" i="2"/>
  <c r="J8" i="2"/>
  <c r="J6" i="2"/>
  <c r="J7" i="2"/>
  <c r="J5" i="2"/>
  <c r="K7" i="2" l="1"/>
  <c r="K5" i="2"/>
  <c r="K16" i="2"/>
  <c r="K25" i="2"/>
  <c r="K28" i="2"/>
  <c r="K19" i="2"/>
  <c r="K29" i="2"/>
  <c r="K21" i="2"/>
  <c r="K24" i="2"/>
  <c r="K18" i="2"/>
  <c r="K26" i="2"/>
  <c r="K12" i="2"/>
  <c r="K17" i="2"/>
  <c r="K20" i="2"/>
  <c r="K14" i="2"/>
  <c r="K6" i="2"/>
  <c r="K10" i="2" l="1"/>
  <c r="K22" i="2"/>
  <c r="K11" i="2"/>
  <c r="K27" i="2"/>
  <c r="K15" i="2"/>
  <c r="K23" i="2"/>
  <c r="K9" i="2"/>
  <c r="K8" i="2"/>
</calcChain>
</file>

<file path=xl/sharedStrings.xml><?xml version="1.0" encoding="utf-8"?>
<sst xmlns="http://schemas.openxmlformats.org/spreadsheetml/2006/main" count="60" uniqueCount="47">
  <si>
    <t>X JUEGOS SURAMERICANOS STGO2014 BOWLING</t>
  </si>
  <si>
    <t>TODO EVENTO VARONES</t>
  </si>
  <si>
    <t>Lug.</t>
  </si>
  <si>
    <t>Id.</t>
  </si>
  <si>
    <t>Nombre</t>
  </si>
  <si>
    <t>País</t>
  </si>
  <si>
    <t>Individual</t>
  </si>
  <si>
    <t>Dobles</t>
  </si>
  <si>
    <t>Palos</t>
  </si>
  <si>
    <t>Prom</t>
  </si>
  <si>
    <t>Ildemaro Ruíz</t>
  </si>
  <si>
    <t>Venezuela</t>
  </si>
  <si>
    <t>Amleto Monacelli</t>
  </si>
  <si>
    <t>Marcelo Suartz</t>
  </si>
  <si>
    <t>Brasil</t>
  </si>
  <si>
    <t>Manuel Otálora</t>
  </si>
  <si>
    <t>Colombia</t>
  </si>
  <si>
    <t>Jaime Gonzalez</t>
  </si>
  <si>
    <t>Juan Carlos Narvaes</t>
  </si>
  <si>
    <t>Panamá</t>
  </si>
  <si>
    <t>Marcos Brosens</t>
  </si>
  <si>
    <t>Argentina</t>
  </si>
  <si>
    <t>Laurence Wilming</t>
  </si>
  <si>
    <t>Aruba</t>
  </si>
  <si>
    <t>Ruben Favero</t>
  </si>
  <si>
    <t>Renan Zoghaib</t>
  </si>
  <si>
    <t>Ivan Vallejo</t>
  </si>
  <si>
    <t>Ecuador</t>
  </si>
  <si>
    <t>Ronnie Rodríguez</t>
  </si>
  <si>
    <t>Jesús Borgueaud</t>
  </si>
  <si>
    <t>Chile</t>
  </si>
  <si>
    <t>Jose Zambrano</t>
  </si>
  <si>
    <t>Victor Tateishi</t>
  </si>
  <si>
    <t>Perú</t>
  </si>
  <si>
    <t>Luis Nazar</t>
  </si>
  <si>
    <t>Jose Miranda</t>
  </si>
  <si>
    <t>Bolivia</t>
  </si>
  <si>
    <t>Gustavo Garcia</t>
  </si>
  <si>
    <t>Uruguay</t>
  </si>
  <si>
    <t>Jason Odor</t>
  </si>
  <si>
    <t>Jorge Tómas</t>
  </si>
  <si>
    <t>Paraguay</t>
  </si>
  <si>
    <t>Joel Durán</t>
  </si>
  <si>
    <t>Andrés Delgado</t>
  </si>
  <si>
    <t>Carlos De León</t>
  </si>
  <si>
    <t>Gonzalo Martín</t>
  </si>
  <si>
    <t>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</si>
</sst>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2"/>
      <name val="Arial"/>
      <family val="2"/>
    </font>
    <font>
      <b/>
      <sz val="22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6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5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2" fillId="5" borderId="1" xfId="0" applyFont="1" applyFill="1" applyBorder="1" applyAlignment="1">
      <alignment horizontal="center" vertical="center"/>
    </xf>
    <xf numFmtId="1" fontId="2" fillId="5" borderId="1" xfId="0" applyNumberFormat="1" applyFont="1" applyFill="1" applyBorder="1" applyAlignment="1">
      <alignment horizontal="center" vertical="center"/>
    </xf>
    <xf numFmtId="2" fontId="2" fillId="5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4" borderId="0" xfId="0" applyFont="1" applyFill="1" applyAlignment="1">
      <alignment horizontal="center" vertical="justify" wrapText="1"/>
    </xf>
    <xf numFmtId="0" fontId="4" fillId="4" borderId="2" xfId="0" applyFont="1" applyFill="1" applyBorder="1" applyAlignment="1">
      <alignment horizontal="center" vertical="justify" wrapText="1"/>
    </xf>
    <xf numFmtId="0" fontId="2" fillId="0" borderId="0" xfId="0" applyFont="1" applyAlignment="1">
      <alignment horizontal="center" vertical="justify" wrapText="1"/>
    </xf>
    <xf numFmtId="0" fontId="2" fillId="0" borderId="0" xfId="0" applyFont="1" applyAlignment="1">
      <alignment horizontal="left" vertical="center" indent="1"/>
    </xf>
    <xf numFmtId="0" fontId="2" fillId="0" borderId="0" xfId="0" applyFont="1" applyBorder="1" applyAlignment="1">
      <alignment horizontal="left" vertical="center" indent="1"/>
    </xf>
    <xf numFmtId="1" fontId="2" fillId="0" borderId="1" xfId="0" applyNumberFormat="1" applyFont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left" vertical="center" indent="1"/>
    </xf>
    <xf numFmtId="0" fontId="6" fillId="5" borderId="3" xfId="0" applyFont="1" applyFill="1" applyBorder="1" applyAlignment="1">
      <alignment horizontal="left" vertical="center" indent="1"/>
    </xf>
    <xf numFmtId="1" fontId="2" fillId="5" borderId="3" xfId="0" applyNumberFormat="1" applyFont="1" applyFill="1" applyBorder="1" applyAlignment="1">
      <alignment horizontal="center" vertical="center"/>
    </xf>
    <xf numFmtId="2" fontId="2" fillId="5" borderId="3" xfId="0" applyNumberFormat="1" applyFont="1" applyFill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left" vertical="center" indent="1"/>
    </xf>
    <xf numFmtId="0" fontId="6" fillId="5" borderId="4" xfId="0" applyFont="1" applyFill="1" applyBorder="1" applyAlignment="1">
      <alignment horizontal="left" vertical="center" indent="1"/>
    </xf>
    <xf numFmtId="1" fontId="2" fillId="5" borderId="4" xfId="0" applyNumberFormat="1" applyFont="1" applyFill="1" applyBorder="1" applyAlignment="1">
      <alignment horizontal="center" vertical="center"/>
    </xf>
    <xf numFmtId="2" fontId="2" fillId="5" borderId="4" xfId="0" applyNumberFormat="1" applyFont="1" applyFill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left" vertical="center" indent="1"/>
    </xf>
    <xf numFmtId="0" fontId="6" fillId="6" borderId="6" xfId="0" applyFont="1" applyFill="1" applyBorder="1" applyAlignment="1">
      <alignment horizontal="left" vertical="center" indent="1"/>
    </xf>
    <xf numFmtId="1" fontId="2" fillId="6" borderId="6" xfId="0" applyNumberFormat="1" applyFont="1" applyFill="1" applyBorder="1" applyAlignment="1">
      <alignment horizontal="center" vertical="center"/>
    </xf>
    <xf numFmtId="2" fontId="2" fillId="6" borderId="6" xfId="0" applyNumberFormat="1" applyFont="1" applyFill="1" applyBorder="1" applyAlignment="1">
      <alignment horizontal="center" vertical="center"/>
    </xf>
    <xf numFmtId="1" fontId="2" fillId="6" borderId="7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142875</xdr:colOff>
      <xdr:row>1</xdr:row>
      <xdr:rowOff>0</xdr:rowOff>
    </xdr:from>
    <xdr:to>
      <xdr:col>11</xdr:col>
      <xdr:colOff>26195</xdr:colOff>
      <xdr:row>2</xdr:row>
      <xdr:rowOff>619125</xdr:rowOff>
    </xdr:to>
    <xdr:pic>
      <xdr:nvPicPr>
        <xdr:cNvPr id="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201025" y="762000"/>
          <a:ext cx="1354932" cy="11334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428625</xdr:colOff>
      <xdr:row>0</xdr:row>
      <xdr:rowOff>761553</xdr:rowOff>
    </xdr:from>
    <xdr:to>
      <xdr:col>3</xdr:col>
      <xdr:colOff>1076325</xdr:colOff>
      <xdr:row>2</xdr:row>
      <xdr:rowOff>607219</xdr:rowOff>
    </xdr:to>
    <xdr:pic>
      <xdr:nvPicPr>
        <xdr:cNvPr id="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0975" y="761553"/>
          <a:ext cx="1905000" cy="112201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WLING%20X%20JUEGOS%20SURAMERICANOS%20SANTIAGO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vidual Damas"/>
      <sheetName val="Individual Varones"/>
      <sheetName val="Dobles Damas "/>
      <sheetName val="Dobles Varones"/>
      <sheetName val="Todo Evento Varones"/>
      <sheetName val="Todo Evento Damas"/>
      <sheetName val="Clas. Panamericano Damas"/>
      <sheetName val="Clas. Panamericano Varones"/>
      <sheetName val="Hoja3"/>
      <sheetName val="Dobles (2)"/>
    </sheetNames>
    <sheetDataSet>
      <sheetData sheetId="0"/>
      <sheetData sheetId="1">
        <row r="5">
          <cell r="S5">
            <v>2402</v>
          </cell>
        </row>
        <row r="6">
          <cell r="S6">
            <v>2429</v>
          </cell>
        </row>
        <row r="7">
          <cell r="S7">
            <v>2287</v>
          </cell>
        </row>
        <row r="8">
          <cell r="S8">
            <v>2422</v>
          </cell>
        </row>
        <row r="9">
          <cell r="S9">
            <v>2181</v>
          </cell>
        </row>
        <row r="10">
          <cell r="S10">
            <v>2286</v>
          </cell>
        </row>
        <row r="11">
          <cell r="S11">
            <v>2573</v>
          </cell>
        </row>
        <row r="12">
          <cell r="S12">
            <v>2422</v>
          </cell>
        </row>
        <row r="13">
          <cell r="S13">
            <v>2341</v>
          </cell>
        </row>
        <row r="14">
          <cell r="S14">
            <v>2261</v>
          </cell>
        </row>
        <row r="15">
          <cell r="S15">
            <v>2596</v>
          </cell>
        </row>
        <row r="16">
          <cell r="S16">
            <v>2562</v>
          </cell>
        </row>
        <row r="17">
          <cell r="S17">
            <v>2386</v>
          </cell>
        </row>
        <row r="18">
          <cell r="S18">
            <v>2322</v>
          </cell>
        </row>
        <row r="19">
          <cell r="S19">
            <v>2553</v>
          </cell>
        </row>
        <row r="20">
          <cell r="S20">
            <v>2380</v>
          </cell>
        </row>
        <row r="21">
          <cell r="S21">
            <v>1970</v>
          </cell>
        </row>
        <row r="22">
          <cell r="S22">
            <v>2148</v>
          </cell>
        </row>
        <row r="23">
          <cell r="S23">
            <v>2194</v>
          </cell>
        </row>
        <row r="24">
          <cell r="S24">
            <v>2270</v>
          </cell>
        </row>
        <row r="25">
          <cell r="S25">
            <v>2190</v>
          </cell>
        </row>
        <row r="26">
          <cell r="S26">
            <v>2242</v>
          </cell>
        </row>
        <row r="27">
          <cell r="S27">
            <v>2604</v>
          </cell>
        </row>
        <row r="28">
          <cell r="S28">
            <v>2666</v>
          </cell>
        </row>
      </sheetData>
      <sheetData sheetId="2"/>
      <sheetData sheetId="3">
        <row r="6">
          <cell r="R6">
            <v>2433</v>
          </cell>
        </row>
        <row r="7">
          <cell r="R7">
            <v>2466</v>
          </cell>
        </row>
        <row r="10">
          <cell r="R10">
            <v>2316</v>
          </cell>
        </row>
        <row r="11">
          <cell r="R11">
            <v>2398</v>
          </cell>
        </row>
        <row r="14">
          <cell r="R14">
            <v>1925</v>
          </cell>
        </row>
        <row r="15">
          <cell r="R15">
            <v>2185</v>
          </cell>
        </row>
        <row r="18">
          <cell r="R18">
            <v>2574</v>
          </cell>
        </row>
        <row r="19">
          <cell r="R19">
            <v>2796</v>
          </cell>
        </row>
        <row r="22">
          <cell r="R22">
            <v>2276</v>
          </cell>
        </row>
        <row r="23">
          <cell r="R23">
            <v>2493</v>
          </cell>
        </row>
        <row r="26">
          <cell r="R26">
            <v>2527</v>
          </cell>
        </row>
        <row r="27">
          <cell r="R27">
            <v>2524</v>
          </cell>
        </row>
        <row r="30">
          <cell r="R30">
            <v>2622</v>
          </cell>
        </row>
        <row r="31">
          <cell r="R31">
            <v>2268</v>
          </cell>
        </row>
        <row r="34">
          <cell r="R34">
            <v>2320</v>
          </cell>
        </row>
        <row r="35">
          <cell r="R35">
            <v>2376</v>
          </cell>
        </row>
        <row r="38">
          <cell r="R38">
            <v>2158</v>
          </cell>
        </row>
        <row r="39">
          <cell r="R39">
            <v>2077</v>
          </cell>
        </row>
        <row r="42">
          <cell r="R42">
            <v>2308</v>
          </cell>
        </row>
        <row r="43">
          <cell r="R43">
            <v>2286</v>
          </cell>
        </row>
        <row r="46">
          <cell r="R46">
            <v>2204</v>
          </cell>
        </row>
        <row r="47">
          <cell r="R47">
            <v>2264</v>
          </cell>
        </row>
        <row r="50">
          <cell r="R50">
            <v>2780</v>
          </cell>
        </row>
        <row r="51">
          <cell r="R51">
            <v>2925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K31"/>
  <sheetViews>
    <sheetView showGridLines="0" tabSelected="1" defaultGridColor="0" colorId="47" zoomScale="80" zoomScaleNormal="75" workbookViewId="0">
      <pane ySplit="4" topLeftCell="A5" activePane="bottomLeft" state="frozen"/>
      <selection pane="bottomLeft" activeCell="C5" sqref="C5"/>
    </sheetView>
  </sheetViews>
  <sheetFormatPr baseColWidth="10" defaultRowHeight="15.75" x14ac:dyDescent="0.25"/>
  <cols>
    <col min="1" max="1" width="2.7109375" style="7" customWidth="1"/>
    <col min="2" max="2" width="6.7109375" style="7" customWidth="1"/>
    <col min="3" max="3" width="5.7109375" style="7" customWidth="1"/>
    <col min="4" max="4" width="35.7109375" style="11" customWidth="1"/>
    <col min="5" max="5" width="19.85546875" style="7" customWidth="1"/>
    <col min="6" max="6" width="19.140625" style="7" customWidth="1"/>
    <col min="7" max="7" width="21.42578125" style="7" customWidth="1"/>
    <col min="8" max="8" width="9.5703125" style="7" bestFit="1" customWidth="1"/>
    <col min="9" max="9" width="10.7109375" style="7" customWidth="1"/>
    <col min="10" max="10" width="10.7109375" style="7" hidden="1" customWidth="1"/>
    <col min="11" max="16384" width="11.42578125" style="7"/>
  </cols>
  <sheetData>
    <row r="1" spans="2:11" ht="60" customHeight="1" x14ac:dyDescent="0.25">
      <c r="B1" s="36" t="s">
        <v>0</v>
      </c>
      <c r="C1" s="36"/>
      <c r="D1" s="36"/>
      <c r="E1" s="36"/>
      <c r="F1" s="36"/>
      <c r="G1" s="36"/>
      <c r="H1" s="36"/>
      <c r="I1" s="36"/>
      <c r="J1" s="36"/>
      <c r="K1" s="36"/>
    </row>
    <row r="2" spans="2:11" ht="40.5" customHeight="1" x14ac:dyDescent="0.25">
      <c r="B2" s="37" t="s">
        <v>1</v>
      </c>
      <c r="C2" s="37"/>
      <c r="D2" s="37"/>
      <c r="E2" s="37"/>
      <c r="F2" s="37"/>
      <c r="G2" s="37"/>
      <c r="H2" s="37"/>
      <c r="I2" s="37"/>
      <c r="J2" s="37"/>
      <c r="K2" s="37"/>
    </row>
    <row r="3" spans="2:11" ht="50.1" customHeight="1" x14ac:dyDescent="0.25"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2:11" s="10" customFormat="1" ht="25.5" customHeight="1" x14ac:dyDescent="0.25">
      <c r="B4" s="8" t="s">
        <v>2</v>
      </c>
      <c r="C4" s="8" t="s">
        <v>3</v>
      </c>
      <c r="D4" s="8" t="s">
        <v>4</v>
      </c>
      <c r="E4" s="9" t="s">
        <v>5</v>
      </c>
      <c r="F4" s="8" t="s">
        <v>6</v>
      </c>
      <c r="G4" s="8" t="s">
        <v>7</v>
      </c>
      <c r="H4" s="8" t="s">
        <v>8</v>
      </c>
      <c r="I4" s="8" t="s">
        <v>9</v>
      </c>
      <c r="J4" s="8" t="s">
        <v>9</v>
      </c>
      <c r="K4" s="8" t="s">
        <v>46</v>
      </c>
    </row>
    <row r="5" spans="2:11" ht="27.95" customHeight="1" x14ac:dyDescent="0.25">
      <c r="B5" s="4">
        <v>1</v>
      </c>
      <c r="C5" s="1">
        <v>41</v>
      </c>
      <c r="D5" s="2" t="s">
        <v>12</v>
      </c>
      <c r="E5" s="3" t="s">
        <v>11</v>
      </c>
      <c r="F5" s="5">
        <f>+'[1]Individual Varones'!S27</f>
        <v>2604</v>
      </c>
      <c r="G5" s="5">
        <f>+'[1]Dobles Varones'!R51</f>
        <v>2925</v>
      </c>
      <c r="H5" s="5">
        <f t="shared" ref="H5:H12" si="0">+F5+G5</f>
        <v>5529</v>
      </c>
      <c r="I5" s="6">
        <f t="shared" ref="I5:I12" si="1">+H5/24</f>
        <v>230.375</v>
      </c>
      <c r="J5" s="6" t="e">
        <f>AVERAGE(F5:G5,#REF!,#REF!,#REF!)</f>
        <v>#REF!</v>
      </c>
      <c r="K5" s="13">
        <f t="shared" ref="K5:K12" si="2">$H$5-H5</f>
        <v>0</v>
      </c>
    </row>
    <row r="6" spans="2:11" ht="27.95" customHeight="1" x14ac:dyDescent="0.25">
      <c r="B6" s="4">
        <v>2</v>
      </c>
      <c r="C6" s="1">
        <v>42</v>
      </c>
      <c r="D6" s="2" t="s">
        <v>10</v>
      </c>
      <c r="E6" s="3" t="s">
        <v>11</v>
      </c>
      <c r="F6" s="5">
        <f>+'[1]Individual Varones'!S28</f>
        <v>2666</v>
      </c>
      <c r="G6" s="5">
        <f>+'[1]Dobles Varones'!R50</f>
        <v>2780</v>
      </c>
      <c r="H6" s="5">
        <f t="shared" si="0"/>
        <v>5446</v>
      </c>
      <c r="I6" s="6">
        <f t="shared" si="1"/>
        <v>226.91666666666666</v>
      </c>
      <c r="J6" s="6" t="e">
        <f>AVERAGE(F6:G6,#REF!,#REF!,#REF!)</f>
        <v>#REF!</v>
      </c>
      <c r="K6" s="13">
        <f t="shared" si="2"/>
        <v>83</v>
      </c>
    </row>
    <row r="7" spans="2:11" ht="27.95" customHeight="1" x14ac:dyDescent="0.25">
      <c r="B7" s="4">
        <v>3</v>
      </c>
      <c r="C7" s="1">
        <v>13</v>
      </c>
      <c r="D7" s="2" t="s">
        <v>13</v>
      </c>
      <c r="E7" s="3" t="s">
        <v>14</v>
      </c>
      <c r="F7" s="5">
        <f>+'[1]Individual Varones'!S11</f>
        <v>2573</v>
      </c>
      <c r="G7" s="5">
        <f>+'[1]Dobles Varones'!R19</f>
        <v>2796</v>
      </c>
      <c r="H7" s="5">
        <f t="shared" si="0"/>
        <v>5369</v>
      </c>
      <c r="I7" s="6">
        <f t="shared" si="1"/>
        <v>223.70833333333334</v>
      </c>
      <c r="J7" s="6" t="e">
        <f>AVERAGE(F7:G7,#REF!,#REF!,#REF!)</f>
        <v>#REF!</v>
      </c>
      <c r="K7" s="13">
        <f t="shared" si="2"/>
        <v>160</v>
      </c>
    </row>
    <row r="8" spans="2:11" ht="27.95" customHeight="1" x14ac:dyDescent="0.25">
      <c r="B8" s="4">
        <v>4</v>
      </c>
      <c r="C8" s="1">
        <v>21</v>
      </c>
      <c r="D8" s="2" t="s">
        <v>17</v>
      </c>
      <c r="E8" s="3" t="s">
        <v>16</v>
      </c>
      <c r="F8" s="5">
        <f>+'[1]Individual Varones'!S15</f>
        <v>2596</v>
      </c>
      <c r="G8" s="5">
        <f>+'[1]Dobles Varones'!R26</f>
        <v>2527</v>
      </c>
      <c r="H8" s="5">
        <f t="shared" si="0"/>
        <v>5123</v>
      </c>
      <c r="I8" s="6">
        <f t="shared" si="1"/>
        <v>213.45833333333334</v>
      </c>
      <c r="J8" s="6" t="e">
        <f>AVERAGE(F8:G8,#REF!,#REF!,#REF!)</f>
        <v>#REF!</v>
      </c>
      <c r="K8" s="13">
        <f t="shared" si="2"/>
        <v>406</v>
      </c>
    </row>
    <row r="9" spans="2:11" ht="27.95" customHeight="1" x14ac:dyDescent="0.25">
      <c r="B9" s="4">
        <v>5</v>
      </c>
      <c r="C9" s="1">
        <v>22</v>
      </c>
      <c r="D9" s="2" t="s">
        <v>15</v>
      </c>
      <c r="E9" s="3" t="s">
        <v>16</v>
      </c>
      <c r="F9" s="5">
        <f>+'[1]Individual Varones'!S16</f>
        <v>2562</v>
      </c>
      <c r="G9" s="5">
        <f>+'[1]Dobles Varones'!R27</f>
        <v>2524</v>
      </c>
      <c r="H9" s="5">
        <f t="shared" si="0"/>
        <v>5086</v>
      </c>
      <c r="I9" s="6">
        <f t="shared" si="1"/>
        <v>211.91666666666666</v>
      </c>
      <c r="J9" s="6" t="e">
        <f>AVERAGE(F9:G9,#REF!,#REF!,#REF!)</f>
        <v>#REF!</v>
      </c>
      <c r="K9" s="13">
        <f t="shared" si="2"/>
        <v>443</v>
      </c>
    </row>
    <row r="10" spans="2:11" ht="27.95" customHeight="1" x14ac:dyDescent="0.25">
      <c r="B10" s="4">
        <v>6</v>
      </c>
      <c r="C10" s="1">
        <v>24</v>
      </c>
      <c r="D10" s="2" t="s">
        <v>26</v>
      </c>
      <c r="E10" s="3" t="s">
        <v>27</v>
      </c>
      <c r="F10" s="5">
        <f>+'[1]Individual Varones'!S17</f>
        <v>2386</v>
      </c>
      <c r="G10" s="5">
        <f>+'[1]Dobles Varones'!R30</f>
        <v>2622</v>
      </c>
      <c r="H10" s="5">
        <f t="shared" si="0"/>
        <v>5008</v>
      </c>
      <c r="I10" s="6">
        <f t="shared" si="1"/>
        <v>208.66666666666666</v>
      </c>
      <c r="J10" s="6" t="e">
        <f>AVERAGE(F10:G10,#REF!,#REF!,#REF!)</f>
        <v>#REF!</v>
      </c>
      <c r="K10" s="13">
        <f t="shared" si="2"/>
        <v>521</v>
      </c>
    </row>
    <row r="11" spans="2:11" ht="27.95" customHeight="1" x14ac:dyDescent="0.25">
      <c r="B11" s="4">
        <v>7</v>
      </c>
      <c r="C11" s="1">
        <v>14</v>
      </c>
      <c r="D11" s="2" t="s">
        <v>25</v>
      </c>
      <c r="E11" s="3" t="s">
        <v>14</v>
      </c>
      <c r="F11" s="5">
        <f>+'[1]Individual Varones'!S12</f>
        <v>2422</v>
      </c>
      <c r="G11" s="5">
        <f>+'[1]Dobles Varones'!R18</f>
        <v>2574</v>
      </c>
      <c r="H11" s="5">
        <f t="shared" si="0"/>
        <v>4996</v>
      </c>
      <c r="I11" s="6">
        <f t="shared" si="1"/>
        <v>208.16666666666666</v>
      </c>
      <c r="J11" s="6" t="e">
        <f>AVERAGE(F11:G11,#REF!,#REF!,#REF!)</f>
        <v>#REF!</v>
      </c>
      <c r="K11" s="13">
        <f t="shared" si="2"/>
        <v>533</v>
      </c>
    </row>
    <row r="12" spans="2:11" ht="27.95" customHeight="1" x14ac:dyDescent="0.25">
      <c r="B12" s="14">
        <v>8</v>
      </c>
      <c r="C12" s="15">
        <v>28</v>
      </c>
      <c r="D12" s="16" t="s">
        <v>18</v>
      </c>
      <c r="E12" s="17" t="s">
        <v>19</v>
      </c>
      <c r="F12" s="18">
        <f>+'[1]Individual Varones'!S19</f>
        <v>2553</v>
      </c>
      <c r="G12" s="18">
        <f>+'[1]Dobles Varones'!R34</f>
        <v>2320</v>
      </c>
      <c r="H12" s="18">
        <f t="shared" si="0"/>
        <v>4873</v>
      </c>
      <c r="I12" s="19">
        <f t="shared" si="1"/>
        <v>203.04166666666666</v>
      </c>
      <c r="J12" s="19" t="e">
        <f>AVERAGE(F12:G12,#REF!,#REF!,#REF!)</f>
        <v>#REF!</v>
      </c>
      <c r="K12" s="20">
        <f t="shared" si="2"/>
        <v>656</v>
      </c>
    </row>
    <row r="13" spans="2:11" s="28" customFormat="1" ht="14.25" customHeight="1" x14ac:dyDescent="0.25">
      <c r="B13" s="29"/>
      <c r="C13" s="30"/>
      <c r="D13" s="31"/>
      <c r="E13" s="32"/>
      <c r="F13" s="33"/>
      <c r="G13" s="33"/>
      <c r="H13" s="33"/>
      <c r="I13" s="34"/>
      <c r="J13" s="34"/>
      <c r="K13" s="35"/>
    </row>
    <row r="14" spans="2:11" ht="27.95" customHeight="1" x14ac:dyDescent="0.25">
      <c r="B14" s="21">
        <v>9</v>
      </c>
      <c r="C14" s="22">
        <v>3</v>
      </c>
      <c r="D14" s="23" t="s">
        <v>20</v>
      </c>
      <c r="E14" s="24" t="s">
        <v>21</v>
      </c>
      <c r="F14" s="25">
        <f>+'[1]Individual Varones'!S5</f>
        <v>2402</v>
      </c>
      <c r="G14" s="25">
        <f>+'[1]Dobles Varones'!R7</f>
        <v>2466</v>
      </c>
      <c r="H14" s="25">
        <f t="shared" ref="H14:H29" si="3">+F14+G14</f>
        <v>4868</v>
      </c>
      <c r="I14" s="26">
        <f t="shared" ref="I14:I29" si="4">+H14/24</f>
        <v>202.83333333333334</v>
      </c>
      <c r="J14" s="26" t="e">
        <f>AVERAGE(F14:G14,#REF!,#REF!,#REF!)</f>
        <v>#REF!</v>
      </c>
      <c r="K14" s="27">
        <f t="shared" ref="K14:K29" si="5">$H$5-H14</f>
        <v>661</v>
      </c>
    </row>
    <row r="15" spans="2:11" ht="27.95" customHeight="1" x14ac:dyDescent="0.25">
      <c r="B15" s="4">
        <v>10</v>
      </c>
      <c r="C15" s="1">
        <v>4</v>
      </c>
      <c r="D15" s="2" t="s">
        <v>24</v>
      </c>
      <c r="E15" s="3" t="s">
        <v>21</v>
      </c>
      <c r="F15" s="5">
        <f>+'[1]Individual Varones'!S6</f>
        <v>2429</v>
      </c>
      <c r="G15" s="5">
        <f>+'[1]Dobles Varones'!R6</f>
        <v>2433</v>
      </c>
      <c r="H15" s="5">
        <f t="shared" si="3"/>
        <v>4862</v>
      </c>
      <c r="I15" s="6">
        <f t="shared" si="4"/>
        <v>202.58333333333334</v>
      </c>
      <c r="J15" s="6" t="e">
        <f>AVERAGE(F15:G15,#REF!,#REF!,#REF!)</f>
        <v>#REF!</v>
      </c>
      <c r="K15" s="13">
        <f t="shared" si="5"/>
        <v>667</v>
      </c>
    </row>
    <row r="16" spans="2:11" ht="27.95" customHeight="1" x14ac:dyDescent="0.25">
      <c r="B16" s="4">
        <v>11</v>
      </c>
      <c r="C16" s="1">
        <v>17</v>
      </c>
      <c r="D16" s="2" t="s">
        <v>29</v>
      </c>
      <c r="E16" s="3" t="s">
        <v>30</v>
      </c>
      <c r="F16" s="5">
        <f>+'[1]Individual Varones'!S13</f>
        <v>2341</v>
      </c>
      <c r="G16" s="5">
        <f>+'[1]Dobles Varones'!R23</f>
        <v>2493</v>
      </c>
      <c r="H16" s="5">
        <f t="shared" si="3"/>
        <v>4834</v>
      </c>
      <c r="I16" s="6">
        <f t="shared" si="4"/>
        <v>201.41666666666666</v>
      </c>
      <c r="J16" s="6" t="e">
        <f>AVERAGE(F16:G16,#REF!,#REF!,#REF!)</f>
        <v>#REF!</v>
      </c>
      <c r="K16" s="13">
        <f t="shared" si="5"/>
        <v>695</v>
      </c>
    </row>
    <row r="17" spans="2:11" ht="27.75" customHeight="1" x14ac:dyDescent="0.25">
      <c r="B17" s="4">
        <v>12</v>
      </c>
      <c r="C17" s="1">
        <v>29</v>
      </c>
      <c r="D17" s="2" t="s">
        <v>28</v>
      </c>
      <c r="E17" s="3" t="s">
        <v>19</v>
      </c>
      <c r="F17" s="5">
        <f>+'[1]Individual Varones'!S20</f>
        <v>2380</v>
      </c>
      <c r="G17" s="5">
        <f>+'[1]Dobles Varones'!R35</f>
        <v>2376</v>
      </c>
      <c r="H17" s="5">
        <f t="shared" si="3"/>
        <v>4756</v>
      </c>
      <c r="I17" s="6">
        <f t="shared" si="4"/>
        <v>198.16666666666666</v>
      </c>
      <c r="J17" s="6" t="e">
        <f>AVERAGE(F17:G17,#REF!,#REF!,#REF!)</f>
        <v>#REF!</v>
      </c>
      <c r="K17" s="13">
        <f t="shared" si="5"/>
        <v>773</v>
      </c>
    </row>
    <row r="18" spans="2:11" ht="27.75" customHeight="1" x14ac:dyDescent="0.25">
      <c r="B18" s="4">
        <v>13</v>
      </c>
      <c r="C18" s="1">
        <v>6</v>
      </c>
      <c r="D18" s="2" t="s">
        <v>22</v>
      </c>
      <c r="E18" s="3" t="s">
        <v>23</v>
      </c>
      <c r="F18" s="5">
        <f>+'[1]Individual Varones'!S8</f>
        <v>2422</v>
      </c>
      <c r="G18" s="5">
        <f>+'[1]Dobles Varones'!R10</f>
        <v>2316</v>
      </c>
      <c r="H18" s="5">
        <f t="shared" si="3"/>
        <v>4738</v>
      </c>
      <c r="I18" s="6">
        <f t="shared" si="4"/>
        <v>197.41666666666666</v>
      </c>
      <c r="J18" s="6" t="e">
        <f>AVERAGE(F18:G18,#REF!,#REF!,#REF!)</f>
        <v>#REF!</v>
      </c>
      <c r="K18" s="13">
        <f t="shared" si="5"/>
        <v>791</v>
      </c>
    </row>
    <row r="19" spans="2:11" ht="27.75" customHeight="1" x14ac:dyDescent="0.25">
      <c r="B19" s="4">
        <v>14</v>
      </c>
      <c r="C19" s="1">
        <v>5</v>
      </c>
      <c r="D19" s="2" t="s">
        <v>39</v>
      </c>
      <c r="E19" s="3" t="s">
        <v>23</v>
      </c>
      <c r="F19" s="5">
        <f>+'[1]Individual Varones'!S7</f>
        <v>2287</v>
      </c>
      <c r="G19" s="5">
        <f>+'[1]Dobles Varones'!R11</f>
        <v>2398</v>
      </c>
      <c r="H19" s="5">
        <f t="shared" si="3"/>
        <v>4685</v>
      </c>
      <c r="I19" s="6">
        <f t="shared" si="4"/>
        <v>195.20833333333334</v>
      </c>
      <c r="J19" s="6" t="e">
        <f>AVERAGE(F19:G19,#REF!,#REF!,#REF!)</f>
        <v>#REF!</v>
      </c>
      <c r="K19" s="13">
        <f t="shared" si="5"/>
        <v>844</v>
      </c>
    </row>
    <row r="20" spans="2:11" ht="27.75" customHeight="1" x14ac:dyDescent="0.25">
      <c r="B20" s="4">
        <v>15</v>
      </c>
      <c r="C20" s="1">
        <v>25</v>
      </c>
      <c r="D20" s="2" t="s">
        <v>31</v>
      </c>
      <c r="E20" s="3" t="s">
        <v>27</v>
      </c>
      <c r="F20" s="5">
        <f>+'[1]Individual Varones'!S18</f>
        <v>2322</v>
      </c>
      <c r="G20" s="5">
        <f>+'[1]Dobles Varones'!R31</f>
        <v>2268</v>
      </c>
      <c r="H20" s="5">
        <f t="shared" si="3"/>
        <v>4590</v>
      </c>
      <c r="I20" s="6">
        <f t="shared" si="4"/>
        <v>191.25</v>
      </c>
      <c r="J20" s="6" t="e">
        <f>AVERAGE(F20:G20,#REF!,#REF!,#REF!)</f>
        <v>#REF!</v>
      </c>
      <c r="K20" s="13">
        <f t="shared" si="5"/>
        <v>939</v>
      </c>
    </row>
    <row r="21" spans="2:11" ht="27.75" customHeight="1" x14ac:dyDescent="0.25">
      <c r="B21" s="4">
        <v>16</v>
      </c>
      <c r="C21" s="1">
        <v>36</v>
      </c>
      <c r="D21" s="2" t="s">
        <v>32</v>
      </c>
      <c r="E21" s="3" t="s">
        <v>33</v>
      </c>
      <c r="F21" s="5">
        <f>+'[1]Individual Varones'!S24</f>
        <v>2270</v>
      </c>
      <c r="G21" s="5">
        <f>+'[1]Dobles Varones'!R42</f>
        <v>2308</v>
      </c>
      <c r="H21" s="5">
        <f t="shared" si="3"/>
        <v>4578</v>
      </c>
      <c r="I21" s="6">
        <f t="shared" si="4"/>
        <v>190.75</v>
      </c>
      <c r="J21" s="6" t="e">
        <f>AVERAGE(F21:G21,#REF!,#REF!,#REF!)</f>
        <v>#REF!</v>
      </c>
      <c r="K21" s="13">
        <f t="shared" si="5"/>
        <v>951</v>
      </c>
    </row>
    <row r="22" spans="2:11" ht="27.75" customHeight="1" x14ac:dyDescent="0.25">
      <c r="B22" s="4">
        <v>17</v>
      </c>
      <c r="C22" s="1">
        <v>18</v>
      </c>
      <c r="D22" s="2" t="s">
        <v>34</v>
      </c>
      <c r="E22" s="3" t="s">
        <v>30</v>
      </c>
      <c r="F22" s="5">
        <f>+'[1]Individual Varones'!S14</f>
        <v>2261</v>
      </c>
      <c r="G22" s="5">
        <f>+'[1]Dobles Varones'!R22</f>
        <v>2276</v>
      </c>
      <c r="H22" s="5">
        <f t="shared" si="3"/>
        <v>4537</v>
      </c>
      <c r="I22" s="6">
        <f t="shared" si="4"/>
        <v>189.04166666666666</v>
      </c>
      <c r="J22" s="6" t="e">
        <f>AVERAGE(F22:G22,#REF!,#REF!,#REF!)</f>
        <v>#REF!</v>
      </c>
      <c r="K22" s="13">
        <f t="shared" si="5"/>
        <v>992</v>
      </c>
    </row>
    <row r="23" spans="2:11" ht="27.75" customHeight="1" x14ac:dyDescent="0.25">
      <c r="B23" s="4">
        <v>18</v>
      </c>
      <c r="C23" s="1">
        <v>38</v>
      </c>
      <c r="D23" s="2" t="s">
        <v>37</v>
      </c>
      <c r="E23" s="3" t="s">
        <v>38</v>
      </c>
      <c r="F23" s="5">
        <f>+'[1]Individual Varones'!S26</f>
        <v>2242</v>
      </c>
      <c r="G23" s="5">
        <f>+'[1]Dobles Varones'!R47</f>
        <v>2264</v>
      </c>
      <c r="H23" s="5">
        <f t="shared" si="3"/>
        <v>4506</v>
      </c>
      <c r="I23" s="6">
        <f t="shared" si="4"/>
        <v>187.75</v>
      </c>
      <c r="J23" s="6" t="e">
        <f>AVERAGE(F23:G23,#REF!,#REF!,#REF!)</f>
        <v>#REF!</v>
      </c>
      <c r="K23" s="13">
        <f t="shared" si="5"/>
        <v>1023</v>
      </c>
    </row>
    <row r="24" spans="2:11" ht="27.75" customHeight="1" x14ac:dyDescent="0.25">
      <c r="B24" s="4">
        <v>19</v>
      </c>
      <c r="C24" s="1">
        <v>35</v>
      </c>
      <c r="D24" s="2" t="s">
        <v>43</v>
      </c>
      <c r="E24" s="3" t="s">
        <v>33</v>
      </c>
      <c r="F24" s="5">
        <f>+'[1]Individual Varones'!S23</f>
        <v>2194</v>
      </c>
      <c r="G24" s="5">
        <f>+'[1]Dobles Varones'!R43</f>
        <v>2286</v>
      </c>
      <c r="H24" s="5">
        <f t="shared" si="3"/>
        <v>4480</v>
      </c>
      <c r="I24" s="6">
        <f t="shared" si="4"/>
        <v>186.66666666666666</v>
      </c>
      <c r="J24" s="6"/>
      <c r="K24" s="13">
        <f t="shared" si="5"/>
        <v>1049</v>
      </c>
    </row>
    <row r="25" spans="2:11" ht="27.75" customHeight="1" x14ac:dyDescent="0.25">
      <c r="B25" s="4">
        <v>20</v>
      </c>
      <c r="C25" s="1">
        <v>37</v>
      </c>
      <c r="D25" s="2" t="s">
        <v>44</v>
      </c>
      <c r="E25" s="3" t="s">
        <v>38</v>
      </c>
      <c r="F25" s="5">
        <f>+'[1]Individual Varones'!S25</f>
        <v>2190</v>
      </c>
      <c r="G25" s="5">
        <f>+'[1]Dobles Varones'!R46</f>
        <v>2204</v>
      </c>
      <c r="H25" s="5">
        <f t="shared" si="3"/>
        <v>4394</v>
      </c>
      <c r="I25" s="6">
        <f t="shared" si="4"/>
        <v>183.08333333333334</v>
      </c>
      <c r="J25" s="6"/>
      <c r="K25" s="13">
        <f t="shared" si="5"/>
        <v>1135</v>
      </c>
    </row>
    <row r="26" spans="2:11" ht="27.75" customHeight="1" x14ac:dyDescent="0.25">
      <c r="B26" s="4">
        <v>21</v>
      </c>
      <c r="C26" s="1">
        <v>9</v>
      </c>
      <c r="D26" s="2" t="s">
        <v>42</v>
      </c>
      <c r="E26" s="3" t="s">
        <v>36</v>
      </c>
      <c r="F26" s="5">
        <f>+'[1]Individual Varones'!S9</f>
        <v>2181</v>
      </c>
      <c r="G26" s="5">
        <f>+'[1]Dobles Varones'!R15</f>
        <v>2185</v>
      </c>
      <c r="H26" s="5">
        <f t="shared" si="3"/>
        <v>4366</v>
      </c>
      <c r="I26" s="6">
        <f t="shared" si="4"/>
        <v>181.91666666666666</v>
      </c>
      <c r="J26" s="6"/>
      <c r="K26" s="13">
        <f t="shared" si="5"/>
        <v>1163</v>
      </c>
    </row>
    <row r="27" spans="2:11" ht="27.75" customHeight="1" x14ac:dyDescent="0.25">
      <c r="B27" s="4">
        <v>22</v>
      </c>
      <c r="C27" s="1">
        <v>32</v>
      </c>
      <c r="D27" s="2" t="s">
        <v>40</v>
      </c>
      <c r="E27" s="3" t="s">
        <v>41</v>
      </c>
      <c r="F27" s="5">
        <f>+'[1]Individual Varones'!S22</f>
        <v>2148</v>
      </c>
      <c r="G27" s="5">
        <f>+'[1]Dobles Varones'!R38</f>
        <v>2158</v>
      </c>
      <c r="H27" s="5">
        <f t="shared" si="3"/>
        <v>4306</v>
      </c>
      <c r="I27" s="6">
        <f t="shared" si="4"/>
        <v>179.41666666666666</v>
      </c>
      <c r="J27" s="6"/>
      <c r="K27" s="13">
        <f t="shared" si="5"/>
        <v>1223</v>
      </c>
    </row>
    <row r="28" spans="2:11" ht="27.75" customHeight="1" x14ac:dyDescent="0.25">
      <c r="B28" s="4">
        <v>23</v>
      </c>
      <c r="C28" s="1">
        <v>10</v>
      </c>
      <c r="D28" s="2" t="s">
        <v>35</v>
      </c>
      <c r="E28" s="3" t="s">
        <v>36</v>
      </c>
      <c r="F28" s="5">
        <f>+'[1]Individual Varones'!S10</f>
        <v>2286</v>
      </c>
      <c r="G28" s="5">
        <f>+'[1]Dobles Varones'!R14</f>
        <v>1925</v>
      </c>
      <c r="H28" s="5">
        <f t="shared" si="3"/>
        <v>4211</v>
      </c>
      <c r="I28" s="6">
        <f t="shared" si="4"/>
        <v>175.45833333333334</v>
      </c>
      <c r="J28" s="6"/>
      <c r="K28" s="13">
        <f t="shared" si="5"/>
        <v>1318</v>
      </c>
    </row>
    <row r="29" spans="2:11" ht="27.75" customHeight="1" x14ac:dyDescent="0.25">
      <c r="B29" s="4">
        <v>24</v>
      </c>
      <c r="C29" s="1">
        <v>31</v>
      </c>
      <c r="D29" s="2" t="s">
        <v>45</v>
      </c>
      <c r="E29" s="3" t="s">
        <v>41</v>
      </c>
      <c r="F29" s="5">
        <f>+'[1]Individual Varones'!S21</f>
        <v>1970</v>
      </c>
      <c r="G29" s="5">
        <f>+'[1]Dobles Varones'!R39</f>
        <v>2077</v>
      </c>
      <c r="H29" s="5">
        <f t="shared" si="3"/>
        <v>4047</v>
      </c>
      <c r="I29" s="6">
        <f t="shared" si="4"/>
        <v>168.625</v>
      </c>
      <c r="J29" s="6"/>
      <c r="K29" s="13">
        <f t="shared" si="5"/>
        <v>1482</v>
      </c>
    </row>
    <row r="30" spans="2:11" x14ac:dyDescent="0.25">
      <c r="D30" s="12"/>
    </row>
    <row r="31" spans="2:11" x14ac:dyDescent="0.25">
      <c r="D31" s="12"/>
    </row>
  </sheetData>
  <sheetProtection password="C7FD" sheet="1" objects="1" scenarios="1" selectLockedCells="1" selectUnlockedCells="1"/>
  <sortState ref="C5:I28">
    <sortCondition descending="1" ref="H5:H28"/>
  </sortState>
  <mergeCells count="2">
    <mergeCell ref="B1:K1"/>
    <mergeCell ref="B2:K3"/>
  </mergeCells>
  <printOptions horizontalCentered="1" verticalCentered="1"/>
  <pageMargins left="0.74803149606299213" right="0.74803149606299213" top="0.98425196850393704" bottom="0.98425196850393704" header="0" footer="0"/>
  <pageSetup scale="5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Todo Evento Varones</vt:lpstr>
      <vt:lpstr>'Todo Evento Varones'!Área_de_impresión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Usuario</cp:lastModifiedBy>
  <cp:lastPrinted>2014-03-13T17:14:33Z</cp:lastPrinted>
  <dcterms:created xsi:type="dcterms:W3CDTF">2014-03-12T22:11:43Z</dcterms:created>
  <dcterms:modified xsi:type="dcterms:W3CDTF">2019-04-21T20:29:15Z</dcterms:modified>
</cp:coreProperties>
</file>