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655"/>
  </bookViews>
  <sheets>
    <sheet name="Todo Evento Damas" sheetId="2" r:id="rId1"/>
  </sheets>
  <externalReferences>
    <externalReference r:id="rId2"/>
  </externalReferences>
  <definedNames>
    <definedName name="_xlnm.Print_Area" localSheetId="0">'Todo Evento Damas'!$B$1:$K$23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  <c r="G22" i="2"/>
  <c r="F22" i="2"/>
  <c r="G21" i="2"/>
  <c r="F21" i="2"/>
  <c r="H21" i="2" s="1"/>
  <c r="I21" i="2" s="1"/>
  <c r="G20" i="2"/>
  <c r="F20" i="2"/>
  <c r="G19" i="2"/>
  <c r="F19" i="2"/>
  <c r="H19" i="2" s="1"/>
  <c r="I19" i="2" s="1"/>
  <c r="G18" i="2"/>
  <c r="F18" i="2"/>
  <c r="G17" i="2"/>
  <c r="F17" i="2"/>
  <c r="H17" i="2" s="1"/>
  <c r="I17" i="2" s="1"/>
  <c r="G16" i="2"/>
  <c r="F16" i="2"/>
  <c r="G15" i="2"/>
  <c r="F15" i="2"/>
  <c r="H15" i="2" s="1"/>
  <c r="I15" i="2" s="1"/>
  <c r="G12" i="2"/>
  <c r="F12" i="2"/>
  <c r="G14" i="2"/>
  <c r="F14" i="2"/>
  <c r="H14" i="2" s="1"/>
  <c r="I14" i="2" s="1"/>
  <c r="G9" i="2"/>
  <c r="F9" i="2"/>
  <c r="G11" i="2"/>
  <c r="F11" i="2"/>
  <c r="H11" i="2" s="1"/>
  <c r="I11" i="2" s="1"/>
  <c r="G10" i="2"/>
  <c r="F10" i="2"/>
  <c r="G8" i="2"/>
  <c r="F8" i="2"/>
  <c r="H8" i="2" s="1"/>
  <c r="I8" i="2" s="1"/>
  <c r="G7" i="2"/>
  <c r="F7" i="2"/>
  <c r="G5" i="2"/>
  <c r="F5" i="2"/>
  <c r="H5" i="2" s="1"/>
  <c r="I5" i="2" s="1"/>
  <c r="G6" i="2"/>
  <c r="F6" i="2"/>
  <c r="J5" i="2"/>
  <c r="J6" i="2"/>
  <c r="J7" i="2"/>
  <c r="J8" i="2"/>
  <c r="J9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H6" i="2" l="1"/>
  <c r="I6" i="2" s="1"/>
  <c r="H7" i="2"/>
  <c r="I7" i="2" s="1"/>
  <c r="H10" i="2"/>
  <c r="I10" i="2" s="1"/>
  <c r="H9" i="2"/>
  <c r="I9" i="2" s="1"/>
  <c r="H12" i="2"/>
  <c r="I12" i="2" s="1"/>
  <c r="H16" i="2"/>
  <c r="I16" i="2" s="1"/>
  <c r="H18" i="2"/>
  <c r="I18" i="2" s="1"/>
  <c r="H20" i="2"/>
  <c r="I20" i="2" s="1"/>
  <c r="H22" i="2"/>
  <c r="I22" i="2" s="1"/>
  <c r="H23" i="2"/>
  <c r="I23" i="2" s="1"/>
  <c r="K5" i="2"/>
  <c r="K6" i="2"/>
  <c r="K22" i="2"/>
  <c r="K7" i="2"/>
  <c r="K21" i="2"/>
  <c r="K18" i="2"/>
  <c r="K19" i="2"/>
  <c r="K11" i="2"/>
  <c r="K17" i="2"/>
  <c r="K15" i="2"/>
  <c r="K16" i="2" l="1"/>
  <c r="K20" i="2"/>
  <c r="K9" i="2"/>
  <c r="K8" i="2"/>
  <c r="K12" i="2"/>
  <c r="K10" i="2"/>
  <c r="K23" i="2"/>
  <c r="K14" i="2"/>
</calcChain>
</file>

<file path=xl/sharedStrings.xml><?xml version="1.0" encoding="utf-8"?>
<sst xmlns="http://schemas.openxmlformats.org/spreadsheetml/2006/main" count="48" uniqueCount="39">
  <si>
    <t>X JUEGOS SURAMERICANOS STGO2014 BOWLING</t>
  </si>
  <si>
    <t>TODO EVENTO DAMAS</t>
  </si>
  <si>
    <t>Lug.</t>
  </si>
  <si>
    <t>Id.</t>
  </si>
  <si>
    <t>Nombre</t>
  </si>
  <si>
    <t>País</t>
  </si>
  <si>
    <t>Individual</t>
  </si>
  <si>
    <t>Dobles</t>
  </si>
  <si>
    <t>Palos</t>
  </si>
  <si>
    <t>Prom</t>
  </si>
  <si>
    <t>dif</t>
  </si>
  <si>
    <t>Clara Guerrero</t>
  </si>
  <si>
    <t>Colombia</t>
  </si>
  <si>
    <t>Karen Marcano</t>
  </si>
  <si>
    <t>Venezuela</t>
  </si>
  <si>
    <t>Anggie Ramírez</t>
  </si>
  <si>
    <t>Patricia De Faría</t>
  </si>
  <si>
    <t>Vanesa Rinke</t>
  </si>
  <si>
    <t>Argentina</t>
  </si>
  <si>
    <t>Constanza Bahamóndez</t>
  </si>
  <si>
    <t>Chile</t>
  </si>
  <si>
    <t>Mercedes Perez de la Losa</t>
  </si>
  <si>
    <t>Roberta Rodrigues</t>
  </si>
  <si>
    <t>Brasil</t>
  </si>
  <si>
    <t>Erika Saveiro</t>
  </si>
  <si>
    <t>Ecuador</t>
  </si>
  <si>
    <t>Edissa Andrade</t>
  </si>
  <si>
    <t>Panamá</t>
  </si>
  <si>
    <t>Cecilia Mori</t>
  </si>
  <si>
    <t>Perú</t>
  </si>
  <si>
    <t>Verónica Valdebenito</t>
  </si>
  <si>
    <t>Karla Redig</t>
  </si>
  <si>
    <t>Tilcia Lancini</t>
  </si>
  <si>
    <t>Ursula Alvarez</t>
  </si>
  <si>
    <t>Mónica Pacheco</t>
  </si>
  <si>
    <t>Bolivia</t>
  </si>
  <si>
    <t>Carolina Miranda</t>
  </si>
  <si>
    <t>Susana Lopez</t>
  </si>
  <si>
    <t>Paraguay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</si>
</sst>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 applyAlignment="1">
      <alignment horizontal="center" vertical="center"/>
    </xf>
    <xf numFmtId="0" fontId="5" fillId="4" borderId="0" xfId="1" applyFont="1" applyFill="1" applyAlignment="1">
      <alignment horizontal="center" vertical="justify" wrapText="1"/>
    </xf>
    <xf numFmtId="0" fontId="5" fillId="4" borderId="1" xfId="1" applyFont="1" applyFill="1" applyBorder="1" applyAlignment="1">
      <alignment horizontal="center" vertical="justify" wrapText="1"/>
    </xf>
    <xf numFmtId="0" fontId="3" fillId="0" borderId="0" xfId="1" applyFont="1" applyAlignment="1">
      <alignment horizontal="center" vertical="justify" wrapText="1"/>
    </xf>
    <xf numFmtId="0" fontId="3" fillId="5" borderId="2" xfId="1" applyFont="1" applyFill="1" applyBorder="1" applyAlignment="1">
      <alignment horizontal="center" vertical="center"/>
    </xf>
    <xf numFmtId="2" fontId="3" fillId="5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" fontId="3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indent="1"/>
    </xf>
    <xf numFmtId="0" fontId="7" fillId="6" borderId="2" xfId="0" applyFont="1" applyFill="1" applyBorder="1" applyAlignment="1">
      <alignment horizontal="left" vertical="center" indent="1"/>
    </xf>
    <xf numFmtId="1" fontId="3" fillId="6" borderId="2" xfId="0" applyNumberFormat="1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" fontId="3" fillId="6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130969</xdr:colOff>
      <xdr:row>1</xdr:row>
      <xdr:rowOff>0</xdr:rowOff>
    </xdr:from>
    <xdr:to>
      <xdr:col>11</xdr:col>
      <xdr:colOff>9526</xdr:colOff>
      <xdr:row>2</xdr:row>
      <xdr:rowOff>619125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89119" y="762000"/>
          <a:ext cx="1354932" cy="1133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23813</xdr:colOff>
      <xdr:row>0</xdr:row>
      <xdr:rowOff>761553</xdr:rowOff>
    </xdr:from>
    <xdr:to>
      <xdr:col>3</xdr:col>
      <xdr:colOff>1097757</xdr:colOff>
      <xdr:row>2</xdr:row>
      <xdr:rowOff>607219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4788" y="761553"/>
          <a:ext cx="1902619" cy="11220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WLING%20X%20JUEGOS%20SURAMERICANOS%20SANTIAG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Damas"/>
      <sheetName val="Individual Varones"/>
      <sheetName val="Dobles Damas "/>
      <sheetName val="Dobles Varones"/>
      <sheetName val="Todo Evento Varones"/>
      <sheetName val="Todo Evento Damas"/>
      <sheetName val="Clas. Panamericano Damas"/>
      <sheetName val="Clas. Panamericano Varones"/>
      <sheetName val="Hoja3"/>
      <sheetName val="Dobles (2)"/>
    </sheetNames>
    <sheetDataSet>
      <sheetData sheetId="0">
        <row r="5">
          <cell r="S5">
            <v>2304</v>
          </cell>
        </row>
        <row r="6">
          <cell r="S6">
            <v>2260</v>
          </cell>
        </row>
        <row r="7">
          <cell r="S7">
            <v>1949</v>
          </cell>
        </row>
        <row r="8">
          <cell r="S8">
            <v>2022</v>
          </cell>
        </row>
        <row r="9">
          <cell r="S9">
            <v>2273</v>
          </cell>
        </row>
        <row r="10">
          <cell r="S10">
            <v>2062</v>
          </cell>
        </row>
        <row r="11">
          <cell r="S11">
            <v>2358</v>
          </cell>
        </row>
        <row r="12">
          <cell r="S12">
            <v>2110</v>
          </cell>
        </row>
        <row r="13">
          <cell r="S13">
            <v>2564</v>
          </cell>
        </row>
        <row r="14">
          <cell r="S14">
            <v>2399</v>
          </cell>
        </row>
        <row r="15">
          <cell r="S15">
            <v>2249</v>
          </cell>
        </row>
        <row r="16">
          <cell r="S16">
            <v>2196</v>
          </cell>
        </row>
        <row r="17">
          <cell r="S17">
            <v>2000</v>
          </cell>
        </row>
        <row r="18">
          <cell r="S18">
            <v>1911</v>
          </cell>
        </row>
        <row r="19">
          <cell r="S19">
            <v>2008</v>
          </cell>
        </row>
        <row r="20">
          <cell r="S20">
            <v>2153</v>
          </cell>
        </row>
        <row r="21">
          <cell r="S21">
            <v>2444</v>
          </cell>
        </row>
        <row r="22">
          <cell r="S22">
            <v>2615</v>
          </cell>
        </row>
      </sheetData>
      <sheetData sheetId="1"/>
      <sheetData sheetId="2">
        <row r="6">
          <cell r="R6">
            <v>2320</v>
          </cell>
        </row>
        <row r="7">
          <cell r="R7">
            <v>2349</v>
          </cell>
        </row>
        <row r="10">
          <cell r="R10">
            <v>1861</v>
          </cell>
        </row>
        <row r="11">
          <cell r="R11">
            <v>1903</v>
          </cell>
        </row>
        <row r="14">
          <cell r="R14">
            <v>2247</v>
          </cell>
        </row>
        <row r="15">
          <cell r="R15">
            <v>2218</v>
          </cell>
        </row>
        <row r="18">
          <cell r="R18">
            <v>2301</v>
          </cell>
        </row>
        <row r="19">
          <cell r="R19">
            <v>2178</v>
          </cell>
        </row>
        <row r="22">
          <cell r="R22">
            <v>2554</v>
          </cell>
        </row>
        <row r="23">
          <cell r="R23">
            <v>2601</v>
          </cell>
        </row>
        <row r="26">
          <cell r="R26">
            <v>2176</v>
          </cell>
        </row>
        <row r="27">
          <cell r="R27">
            <v>2008</v>
          </cell>
        </row>
        <row r="30">
          <cell r="R30">
            <v>2188</v>
          </cell>
        </row>
        <row r="31">
          <cell r="R31">
            <v>2111</v>
          </cell>
        </row>
        <row r="34">
          <cell r="R34">
            <v>2312</v>
          </cell>
        </row>
        <row r="35">
          <cell r="R35">
            <v>2421</v>
          </cell>
        </row>
        <row r="40">
          <cell r="R40">
            <v>2275</v>
          </cell>
        </row>
        <row r="44">
          <cell r="R44">
            <v>1763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B1:K24"/>
  <sheetViews>
    <sheetView showGridLines="0" tabSelected="1" defaultGridColor="0" colorId="47" zoomScale="80" zoomScaleNormal="75" workbookViewId="0">
      <pane ySplit="4" topLeftCell="A5" activePane="bottomLeft" state="frozen"/>
      <selection pane="bottomLeft" activeCell="D5" sqref="D5"/>
    </sheetView>
  </sheetViews>
  <sheetFormatPr baseColWidth="10" defaultRowHeight="15.75" x14ac:dyDescent="0.25"/>
  <cols>
    <col min="1" max="1" width="2.7109375" style="1" customWidth="1"/>
    <col min="2" max="2" width="6.7109375" style="1" customWidth="1"/>
    <col min="3" max="3" width="5.7109375" style="1" customWidth="1"/>
    <col min="4" max="4" width="35.7109375" style="8" customWidth="1"/>
    <col min="5" max="5" width="19.85546875" style="1" customWidth="1"/>
    <col min="6" max="6" width="19.140625" style="1" customWidth="1"/>
    <col min="7" max="7" width="21.42578125" style="1" customWidth="1"/>
    <col min="8" max="8" width="9.5703125" style="1" bestFit="1" customWidth="1"/>
    <col min="9" max="9" width="10.7109375" style="1" customWidth="1"/>
    <col min="10" max="10" width="10.7109375" style="1" hidden="1" customWidth="1"/>
    <col min="11" max="16384" width="11.42578125" style="1"/>
  </cols>
  <sheetData>
    <row r="1" spans="2:11" ht="60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40.5" customHeight="1" x14ac:dyDescent="0.25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50.1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2:11" s="4" customFormat="1" ht="25.5" customHeight="1" x14ac:dyDescent="0.25">
      <c r="B4" s="2" t="s">
        <v>2</v>
      </c>
      <c r="C4" s="2" t="s">
        <v>3</v>
      </c>
      <c r="D4" s="2" t="s">
        <v>4</v>
      </c>
      <c r="E4" s="3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9</v>
      </c>
      <c r="K4" s="2" t="s">
        <v>10</v>
      </c>
    </row>
    <row r="5" spans="2:11" ht="27.95" customHeight="1" x14ac:dyDescent="0.25">
      <c r="B5" s="5">
        <v>1</v>
      </c>
      <c r="C5" s="10">
        <v>19</v>
      </c>
      <c r="D5" s="11" t="s">
        <v>11</v>
      </c>
      <c r="E5" s="12" t="s">
        <v>12</v>
      </c>
      <c r="F5" s="13">
        <f>+'[1]Individual Damas'!S13</f>
        <v>2564</v>
      </c>
      <c r="G5" s="13">
        <f>+'[1]Dobles Damas '!R22</f>
        <v>2554</v>
      </c>
      <c r="H5" s="13">
        <f t="shared" ref="H5:H12" si="0">+F5+G5</f>
        <v>5118</v>
      </c>
      <c r="I5" s="14">
        <f t="shared" ref="I5:I12" si="1">+H5/24</f>
        <v>213.25</v>
      </c>
      <c r="J5" s="6" t="e">
        <f>AVERAGE(F5:G5,#REF!,#REF!,#REF!)</f>
        <v>#REF!</v>
      </c>
      <c r="K5" s="7">
        <f>$H$5-H5</f>
        <v>0</v>
      </c>
    </row>
    <row r="6" spans="2:11" ht="27.95" customHeight="1" x14ac:dyDescent="0.25">
      <c r="B6" s="5">
        <v>2</v>
      </c>
      <c r="C6" s="10">
        <v>40</v>
      </c>
      <c r="D6" s="11" t="s">
        <v>13</v>
      </c>
      <c r="E6" s="12" t="s">
        <v>14</v>
      </c>
      <c r="F6" s="13">
        <f>+'[1]Individual Damas'!S22</f>
        <v>2615</v>
      </c>
      <c r="G6" s="13">
        <f>+'[1]Dobles Damas '!R35</f>
        <v>2421</v>
      </c>
      <c r="H6" s="13">
        <f t="shared" si="0"/>
        <v>5036</v>
      </c>
      <c r="I6" s="14">
        <f t="shared" si="1"/>
        <v>209.83333333333334</v>
      </c>
      <c r="J6" s="6" t="e">
        <f>AVERAGE(F6:G6,#REF!,#REF!,#REF!)</f>
        <v>#REF!</v>
      </c>
      <c r="K6" s="7">
        <f t="shared" ref="K6:K23" si="2">$H$5-H6</f>
        <v>82</v>
      </c>
    </row>
    <row r="7" spans="2:11" ht="27.95" customHeight="1" x14ac:dyDescent="0.25">
      <c r="B7" s="5">
        <v>3</v>
      </c>
      <c r="C7" s="10">
        <v>20</v>
      </c>
      <c r="D7" s="11" t="s">
        <v>15</v>
      </c>
      <c r="E7" s="12" t="s">
        <v>12</v>
      </c>
      <c r="F7" s="13">
        <f>+'[1]Individual Damas'!S14</f>
        <v>2399</v>
      </c>
      <c r="G7" s="13">
        <f>+'[1]Dobles Damas '!R23</f>
        <v>2601</v>
      </c>
      <c r="H7" s="13">
        <f t="shared" si="0"/>
        <v>5000</v>
      </c>
      <c r="I7" s="14">
        <f t="shared" si="1"/>
        <v>208.33333333333334</v>
      </c>
      <c r="J7" s="6" t="e">
        <f>AVERAGE(F7:G7,#REF!,#REF!,#REF!)</f>
        <v>#REF!</v>
      </c>
      <c r="K7" s="7">
        <f t="shared" si="2"/>
        <v>118</v>
      </c>
    </row>
    <row r="8" spans="2:11" ht="27.95" customHeight="1" x14ac:dyDescent="0.25">
      <c r="B8" s="5">
        <v>4</v>
      </c>
      <c r="C8" s="10">
        <v>39</v>
      </c>
      <c r="D8" s="11" t="s">
        <v>16</v>
      </c>
      <c r="E8" s="12" t="s">
        <v>14</v>
      </c>
      <c r="F8" s="13">
        <f>+'[1]Individual Damas'!S21</f>
        <v>2444</v>
      </c>
      <c r="G8" s="13">
        <f>+'[1]Dobles Damas '!R34</f>
        <v>2312</v>
      </c>
      <c r="H8" s="13">
        <f t="shared" si="0"/>
        <v>4756</v>
      </c>
      <c r="I8" s="14">
        <f t="shared" si="1"/>
        <v>198.16666666666666</v>
      </c>
      <c r="J8" s="6" t="e">
        <f>AVERAGE(F8:G8,#REF!,#REF!,#REF!)</f>
        <v>#REF!</v>
      </c>
      <c r="K8" s="7">
        <f t="shared" si="2"/>
        <v>362</v>
      </c>
    </row>
    <row r="9" spans="2:11" ht="27.95" customHeight="1" x14ac:dyDescent="0.25">
      <c r="B9" s="5">
        <v>5</v>
      </c>
      <c r="C9" s="10">
        <v>15</v>
      </c>
      <c r="D9" s="11" t="s">
        <v>19</v>
      </c>
      <c r="E9" s="12" t="s">
        <v>20</v>
      </c>
      <c r="F9" s="13">
        <f>+'[1]Individual Damas'!S11</f>
        <v>2358</v>
      </c>
      <c r="G9" s="13">
        <f>+'[1]Dobles Damas '!R18</f>
        <v>2301</v>
      </c>
      <c r="H9" s="13">
        <f t="shared" si="0"/>
        <v>4659</v>
      </c>
      <c r="I9" s="14">
        <f t="shared" si="1"/>
        <v>194.125</v>
      </c>
      <c r="J9" s="6" t="e">
        <f>AVERAGE(F9:G9,#REF!,#REF!,#REF!)</f>
        <v>#REF!</v>
      </c>
      <c r="K9" s="7">
        <f t="shared" si="2"/>
        <v>459</v>
      </c>
    </row>
    <row r="10" spans="2:11" ht="27.95" customHeight="1" x14ac:dyDescent="0.25">
      <c r="B10" s="5">
        <v>6</v>
      </c>
      <c r="C10" s="10">
        <v>1</v>
      </c>
      <c r="D10" s="11" t="s">
        <v>21</v>
      </c>
      <c r="E10" s="12" t="s">
        <v>18</v>
      </c>
      <c r="F10" s="13">
        <f>+'[1]Individual Damas'!S5</f>
        <v>2304</v>
      </c>
      <c r="G10" s="13">
        <f>+'[1]Dobles Damas '!R6</f>
        <v>2320</v>
      </c>
      <c r="H10" s="13">
        <f t="shared" si="0"/>
        <v>4624</v>
      </c>
      <c r="I10" s="14">
        <f t="shared" si="1"/>
        <v>192.66666666666666</v>
      </c>
      <c r="J10" s="6" t="e">
        <f>AVERAGE(F10:G10,#REF!,#REF!,#REF!)</f>
        <v>#REF!</v>
      </c>
      <c r="K10" s="7">
        <f t="shared" si="2"/>
        <v>494</v>
      </c>
    </row>
    <row r="11" spans="2:11" ht="27.95" customHeight="1" x14ac:dyDescent="0.25">
      <c r="B11" s="5">
        <v>7</v>
      </c>
      <c r="C11" s="10">
        <v>2</v>
      </c>
      <c r="D11" s="11" t="s">
        <v>17</v>
      </c>
      <c r="E11" s="12" t="s">
        <v>18</v>
      </c>
      <c r="F11" s="13">
        <f>+'[1]Individual Damas'!S6</f>
        <v>2260</v>
      </c>
      <c r="G11" s="13">
        <f>+'[1]Dobles Damas '!R7</f>
        <v>2349</v>
      </c>
      <c r="H11" s="13">
        <f t="shared" si="0"/>
        <v>4609</v>
      </c>
      <c r="I11" s="14">
        <f t="shared" si="1"/>
        <v>192.04166666666666</v>
      </c>
      <c r="J11" s="6" t="e">
        <f>AVERAGE(F11:G11,#REF!,#REF!,#REF!)</f>
        <v>#REF!</v>
      </c>
      <c r="K11" s="7">
        <f t="shared" si="2"/>
        <v>509</v>
      </c>
    </row>
    <row r="12" spans="2:11" ht="27.95" customHeight="1" x14ac:dyDescent="0.25">
      <c r="B12" s="5">
        <v>8</v>
      </c>
      <c r="C12" s="10">
        <v>23</v>
      </c>
      <c r="D12" s="11" t="s">
        <v>24</v>
      </c>
      <c r="E12" s="12" t="s">
        <v>25</v>
      </c>
      <c r="F12" s="13">
        <f>+'[1]Individual Damas'!S15</f>
        <v>2249</v>
      </c>
      <c r="G12" s="13">
        <f>+'[1]Dobles Damas '!R40</f>
        <v>2275</v>
      </c>
      <c r="H12" s="13">
        <f t="shared" si="0"/>
        <v>4524</v>
      </c>
      <c r="I12" s="14">
        <f t="shared" si="1"/>
        <v>188.5</v>
      </c>
      <c r="J12" s="6" t="e">
        <f>AVERAGE(F12:G12,#REF!,#REF!,#REF!)</f>
        <v>#REF!</v>
      </c>
      <c r="K12" s="7">
        <f t="shared" si="2"/>
        <v>594</v>
      </c>
    </row>
    <row r="13" spans="2:11" ht="12" customHeight="1" x14ac:dyDescent="0.25">
      <c r="B13" s="15">
        <v>8</v>
      </c>
      <c r="C13" s="16"/>
      <c r="D13" s="17"/>
      <c r="E13" s="18"/>
      <c r="F13" s="19"/>
      <c r="G13" s="19"/>
      <c r="H13" s="19"/>
      <c r="I13" s="20"/>
      <c r="J13" s="21"/>
      <c r="K13" s="22"/>
    </row>
    <row r="14" spans="2:11" ht="27.95" customHeight="1" x14ac:dyDescent="0.25">
      <c r="B14" s="5">
        <v>9</v>
      </c>
      <c r="C14" s="10">
        <v>11</v>
      </c>
      <c r="D14" s="11" t="s">
        <v>22</v>
      </c>
      <c r="E14" s="12" t="s">
        <v>23</v>
      </c>
      <c r="F14" s="13">
        <f>+'[1]Individual Damas'!S9</f>
        <v>2273</v>
      </c>
      <c r="G14" s="13">
        <f>+'[1]Dobles Damas '!R14</f>
        <v>2247</v>
      </c>
      <c r="H14" s="13">
        <f t="shared" ref="H14:H23" si="3">+F14+G14</f>
        <v>4520</v>
      </c>
      <c r="I14" s="14">
        <f t="shared" ref="I14:I23" si="4">+H14/24</f>
        <v>188.33333333333334</v>
      </c>
      <c r="J14" s="6" t="e">
        <f>AVERAGE(F14:G14,#REF!,#REF!,#REF!)</f>
        <v>#REF!</v>
      </c>
      <c r="K14" s="7">
        <f t="shared" si="2"/>
        <v>598</v>
      </c>
    </row>
    <row r="15" spans="2:11" ht="27.95" customHeight="1" x14ac:dyDescent="0.25">
      <c r="B15" s="5">
        <v>10</v>
      </c>
      <c r="C15" s="10">
        <v>26</v>
      </c>
      <c r="D15" s="11" t="s">
        <v>26</v>
      </c>
      <c r="E15" s="12" t="s">
        <v>27</v>
      </c>
      <c r="F15" s="13">
        <f>+'[1]Individual Damas'!S16</f>
        <v>2196</v>
      </c>
      <c r="G15" s="13">
        <f>+'[1]Dobles Damas '!R26</f>
        <v>2176</v>
      </c>
      <c r="H15" s="13">
        <f t="shared" si="3"/>
        <v>4372</v>
      </c>
      <c r="I15" s="14">
        <f t="shared" si="4"/>
        <v>182.16666666666666</v>
      </c>
      <c r="J15" s="6" t="e">
        <f>AVERAGE(F15:G15,#REF!,#REF!,#REF!)</f>
        <v>#REF!</v>
      </c>
      <c r="K15" s="7">
        <f t="shared" si="2"/>
        <v>746</v>
      </c>
    </row>
    <row r="16" spans="2:11" ht="27.95" customHeight="1" x14ac:dyDescent="0.25">
      <c r="B16" s="5">
        <v>11</v>
      </c>
      <c r="C16" s="10">
        <v>34</v>
      </c>
      <c r="D16" s="11" t="s">
        <v>28</v>
      </c>
      <c r="E16" s="12" t="s">
        <v>29</v>
      </c>
      <c r="F16" s="13">
        <f>+'[1]Individual Damas'!S20</f>
        <v>2153</v>
      </c>
      <c r="G16" s="13">
        <f>+'[1]Dobles Damas '!R30</f>
        <v>2188</v>
      </c>
      <c r="H16" s="13">
        <f t="shared" si="3"/>
        <v>4341</v>
      </c>
      <c r="I16" s="14">
        <f t="shared" si="4"/>
        <v>180.875</v>
      </c>
      <c r="J16" s="6" t="e">
        <f>AVERAGE(F16:G16,#REF!,#REF!,#REF!)</f>
        <v>#REF!</v>
      </c>
      <c r="K16" s="7">
        <f t="shared" si="2"/>
        <v>777</v>
      </c>
    </row>
    <row r="17" spans="2:11" ht="27.75" customHeight="1" x14ac:dyDescent="0.25">
      <c r="B17" s="5">
        <v>12</v>
      </c>
      <c r="C17" s="10">
        <v>16</v>
      </c>
      <c r="D17" s="11" t="s">
        <v>30</v>
      </c>
      <c r="E17" s="12" t="s">
        <v>20</v>
      </c>
      <c r="F17" s="13">
        <f>+'[1]Individual Damas'!S12</f>
        <v>2110</v>
      </c>
      <c r="G17" s="13">
        <f>+'[1]Dobles Damas '!R19</f>
        <v>2178</v>
      </c>
      <c r="H17" s="13">
        <f t="shared" si="3"/>
        <v>4288</v>
      </c>
      <c r="I17" s="14">
        <f t="shared" si="4"/>
        <v>178.66666666666666</v>
      </c>
      <c r="J17" s="6" t="e">
        <f>AVERAGE(F17:G17,#REF!,#REF!,#REF!)</f>
        <v>#REF!</v>
      </c>
      <c r="K17" s="7">
        <f t="shared" si="2"/>
        <v>830</v>
      </c>
    </row>
    <row r="18" spans="2:11" ht="27.75" customHeight="1" x14ac:dyDescent="0.25">
      <c r="B18" s="5">
        <v>13</v>
      </c>
      <c r="C18" s="10">
        <v>12</v>
      </c>
      <c r="D18" s="11" t="s">
        <v>31</v>
      </c>
      <c r="E18" s="12" t="s">
        <v>23</v>
      </c>
      <c r="F18" s="13">
        <f>+'[1]Individual Damas'!S10</f>
        <v>2062</v>
      </c>
      <c r="G18" s="13">
        <f>+'[1]Dobles Damas '!R15</f>
        <v>2218</v>
      </c>
      <c r="H18" s="13">
        <f t="shared" si="3"/>
        <v>4280</v>
      </c>
      <c r="I18" s="14">
        <f t="shared" si="4"/>
        <v>178.33333333333334</v>
      </c>
      <c r="J18" s="6" t="e">
        <f>AVERAGE(F18:G18,#REF!,#REF!,#REF!)</f>
        <v>#REF!</v>
      </c>
      <c r="K18" s="7">
        <f t="shared" si="2"/>
        <v>838</v>
      </c>
    </row>
    <row r="19" spans="2:11" ht="27.75" customHeight="1" x14ac:dyDescent="0.25">
      <c r="B19" s="5">
        <v>14</v>
      </c>
      <c r="C19" s="10">
        <v>33</v>
      </c>
      <c r="D19" s="11" t="s">
        <v>33</v>
      </c>
      <c r="E19" s="12" t="s">
        <v>29</v>
      </c>
      <c r="F19" s="13">
        <f>+'[1]Individual Damas'!S19</f>
        <v>2008</v>
      </c>
      <c r="G19" s="13">
        <f>+'[1]Dobles Damas '!R31</f>
        <v>2111</v>
      </c>
      <c r="H19" s="13">
        <f t="shared" si="3"/>
        <v>4119</v>
      </c>
      <c r="I19" s="14">
        <f t="shared" si="4"/>
        <v>171.625</v>
      </c>
      <c r="J19" s="6" t="e">
        <f>AVERAGE(F19:G19,#REF!,#REF!,#REF!)</f>
        <v>#REF!</v>
      </c>
      <c r="K19" s="7">
        <f t="shared" si="2"/>
        <v>999</v>
      </c>
    </row>
    <row r="20" spans="2:11" ht="27.75" customHeight="1" x14ac:dyDescent="0.25">
      <c r="B20" s="5">
        <v>15</v>
      </c>
      <c r="C20" s="10">
        <v>27</v>
      </c>
      <c r="D20" s="11" t="s">
        <v>32</v>
      </c>
      <c r="E20" s="12" t="s">
        <v>27</v>
      </c>
      <c r="F20" s="13">
        <f>+'[1]Individual Damas'!S17</f>
        <v>2000</v>
      </c>
      <c r="G20" s="13">
        <f>+'[1]Dobles Damas '!R27</f>
        <v>2008</v>
      </c>
      <c r="H20" s="13">
        <f t="shared" si="3"/>
        <v>4008</v>
      </c>
      <c r="I20" s="14">
        <f t="shared" si="4"/>
        <v>167</v>
      </c>
      <c r="J20" s="6" t="e">
        <f>AVERAGE(F20:G20,#REF!,#REF!,#REF!)</f>
        <v>#REF!</v>
      </c>
      <c r="K20" s="7">
        <f t="shared" si="2"/>
        <v>1110</v>
      </c>
    </row>
    <row r="21" spans="2:11" ht="27.75" customHeight="1" x14ac:dyDescent="0.25">
      <c r="B21" s="5">
        <v>16</v>
      </c>
      <c r="C21" s="10">
        <v>8</v>
      </c>
      <c r="D21" s="11" t="s">
        <v>34</v>
      </c>
      <c r="E21" s="12" t="s">
        <v>35</v>
      </c>
      <c r="F21" s="13">
        <f>+'[1]Individual Damas'!S8</f>
        <v>2022</v>
      </c>
      <c r="G21" s="13">
        <f>+'[1]Dobles Damas '!R11</f>
        <v>1903</v>
      </c>
      <c r="H21" s="13">
        <f t="shared" si="3"/>
        <v>3925</v>
      </c>
      <c r="I21" s="14">
        <f t="shared" si="4"/>
        <v>163.54166666666666</v>
      </c>
      <c r="J21" s="6" t="e">
        <f>AVERAGE(F21:G21,#REF!,#REF!,#REF!)</f>
        <v>#REF!</v>
      </c>
      <c r="K21" s="7">
        <f t="shared" si="2"/>
        <v>1193</v>
      </c>
    </row>
    <row r="22" spans="2:11" ht="27.75" customHeight="1" x14ac:dyDescent="0.25">
      <c r="B22" s="5">
        <v>17</v>
      </c>
      <c r="C22" s="10">
        <v>7</v>
      </c>
      <c r="D22" s="11" t="s">
        <v>36</v>
      </c>
      <c r="E22" s="12" t="s">
        <v>35</v>
      </c>
      <c r="F22" s="13">
        <f>+'[1]Individual Damas'!S7</f>
        <v>1949</v>
      </c>
      <c r="G22" s="13">
        <f>+'[1]Dobles Damas '!R10</f>
        <v>1861</v>
      </c>
      <c r="H22" s="13">
        <f t="shared" si="3"/>
        <v>3810</v>
      </c>
      <c r="I22" s="14">
        <f t="shared" si="4"/>
        <v>158.75</v>
      </c>
      <c r="J22" s="6" t="e">
        <f>AVERAGE(F22:G22,#REF!,#REF!,#REF!)</f>
        <v>#REF!</v>
      </c>
      <c r="K22" s="7">
        <f t="shared" si="2"/>
        <v>1308</v>
      </c>
    </row>
    <row r="23" spans="2:11" ht="27.75" customHeight="1" x14ac:dyDescent="0.25">
      <c r="B23" s="5">
        <v>18</v>
      </c>
      <c r="C23" s="10">
        <v>30</v>
      </c>
      <c r="D23" s="11" t="s">
        <v>37</v>
      </c>
      <c r="E23" s="12" t="s">
        <v>38</v>
      </c>
      <c r="F23" s="13">
        <f>+'[1]Individual Damas'!S18</f>
        <v>1911</v>
      </c>
      <c r="G23" s="13">
        <f>+'[1]Dobles Damas '!R44</f>
        <v>1763</v>
      </c>
      <c r="H23" s="13">
        <f t="shared" si="3"/>
        <v>3674</v>
      </c>
      <c r="I23" s="14">
        <f t="shared" si="4"/>
        <v>153.08333333333334</v>
      </c>
      <c r="J23" s="6" t="e">
        <f>AVERAGE(F23:G23,#REF!,#REF!,#REF!)</f>
        <v>#REF!</v>
      </c>
      <c r="K23" s="7">
        <f t="shared" si="2"/>
        <v>1444</v>
      </c>
    </row>
    <row r="24" spans="2:11" x14ac:dyDescent="0.25">
      <c r="E24" s="9"/>
    </row>
  </sheetData>
  <sheetProtection password="C7FD" sheet="1" objects="1" scenarios="1" selectLockedCells="1" selectUnlockedCells="1"/>
  <sortState ref="C5:I22">
    <sortCondition descending="1" ref="H5:H22"/>
  </sortState>
  <mergeCells count="2">
    <mergeCell ref="B1:K1"/>
    <mergeCell ref="B2:K3"/>
  </mergeCells>
  <printOptions horizontalCentered="1" verticalCentered="1"/>
  <pageMargins left="0.74803149606299213" right="0.74803149606299213" top="0.98425196850393704" bottom="0.98425196850393704" header="0" footer="0"/>
  <pageSetup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 Evento Damas</vt:lpstr>
      <vt:lpstr>'Todo Evento Damas'!Área_de_impresión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2014-03-13T22:19:55Z</cp:lastPrinted>
  <dcterms:created xsi:type="dcterms:W3CDTF">2014-03-13T15:40:06Z</dcterms:created>
  <dcterms:modified xsi:type="dcterms:W3CDTF">2019-04-21T20:27:49Z</dcterms:modified>
</cp:coreProperties>
</file>