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655"/>
  </bookViews>
  <sheets>
    <sheet name="Dobles Varones" sheetId="2" r:id="rId1"/>
  </sheets>
  <definedNames>
    <definedName name="_xlnm.Print_Area" localSheetId="0">'Dobles Varones'!$A$1:$V$54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2" l="1"/>
  <c r="U5" i="2" s="1"/>
  <c r="Q8" i="2"/>
  <c r="P8" i="2"/>
  <c r="O8" i="2"/>
  <c r="N8" i="2"/>
  <c r="M8" i="2"/>
  <c r="L8" i="2"/>
  <c r="K8" i="2"/>
  <c r="J8" i="2"/>
  <c r="I8" i="2"/>
  <c r="H8" i="2"/>
  <c r="G8" i="2"/>
  <c r="F8" i="2"/>
  <c r="E8" i="2"/>
  <c r="T7" i="2"/>
  <c r="S7" i="2"/>
  <c r="R7" i="2"/>
  <c r="Q7" i="2"/>
  <c r="T6" i="2"/>
  <c r="S6" i="2"/>
  <c r="R6" i="2"/>
  <c r="Q6" i="2"/>
  <c r="T46" i="2"/>
  <c r="U43" i="2" s="1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T45" i="2"/>
  <c r="S45" i="2"/>
  <c r="R45" i="2"/>
  <c r="Q45" i="2"/>
  <c r="T44" i="2"/>
  <c r="S44" i="2"/>
  <c r="R44" i="2"/>
  <c r="R46" i="2" s="1"/>
  <c r="Q44" i="2"/>
  <c r="T42" i="2"/>
  <c r="U42" i="2" s="1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T41" i="2"/>
  <c r="S41" i="2"/>
  <c r="R41" i="2"/>
  <c r="T40" i="2"/>
  <c r="S40" i="2"/>
  <c r="R40" i="2"/>
  <c r="R42" i="2" s="1"/>
  <c r="Q40" i="2"/>
  <c r="T50" i="2"/>
  <c r="U47" i="2" s="1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T49" i="2"/>
  <c r="S49" i="2"/>
  <c r="R49" i="2"/>
  <c r="Q49" i="2"/>
  <c r="T48" i="2"/>
  <c r="S48" i="2"/>
  <c r="R48" i="2"/>
  <c r="R50" i="2" s="1"/>
  <c r="Q48" i="2"/>
  <c r="U38" i="2"/>
  <c r="T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U37" i="2"/>
  <c r="T37" i="2"/>
  <c r="S37" i="2"/>
  <c r="R37" i="2"/>
  <c r="Q37" i="2"/>
  <c r="U36" i="2"/>
  <c r="T36" i="2"/>
  <c r="S36" i="2"/>
  <c r="R36" i="2"/>
  <c r="Q36" i="2"/>
  <c r="U35" i="2"/>
  <c r="T26" i="2"/>
  <c r="U23" i="2" s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T25" i="2"/>
  <c r="S25" i="2"/>
  <c r="R25" i="2"/>
  <c r="Q25" i="2"/>
  <c r="U24" i="2"/>
  <c r="T24" i="2"/>
  <c r="S24" i="2"/>
  <c r="R24" i="2"/>
  <c r="Q24" i="2"/>
  <c r="T16" i="2"/>
  <c r="U16" i="2" s="1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U15" i="2"/>
  <c r="T15" i="2"/>
  <c r="S15" i="2"/>
  <c r="R15" i="2"/>
  <c r="R16" i="2" s="1"/>
  <c r="Q15" i="2"/>
  <c r="U14" i="2"/>
  <c r="T14" i="2"/>
  <c r="S14" i="2"/>
  <c r="R14" i="2"/>
  <c r="Q14" i="2"/>
  <c r="U13" i="2"/>
  <c r="T30" i="2"/>
  <c r="U30" i="2" s="1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T29" i="2"/>
  <c r="S29" i="2"/>
  <c r="R29" i="2"/>
  <c r="Q29" i="2"/>
  <c r="T28" i="2"/>
  <c r="S28" i="2"/>
  <c r="R28" i="2"/>
  <c r="R30" i="2" s="1"/>
  <c r="Q28" i="2"/>
  <c r="U12" i="2"/>
  <c r="T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U11" i="2"/>
  <c r="T11" i="2"/>
  <c r="S11" i="2"/>
  <c r="R11" i="2"/>
  <c r="Q11" i="2"/>
  <c r="U10" i="2"/>
  <c r="T10" i="2"/>
  <c r="S10" i="2"/>
  <c r="R10" i="2"/>
  <c r="Q10" i="2"/>
  <c r="U9" i="2"/>
  <c r="T54" i="2"/>
  <c r="U51" i="2" s="1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T53" i="2"/>
  <c r="S53" i="2"/>
  <c r="R53" i="2"/>
  <c r="Q53" i="2"/>
  <c r="U52" i="2"/>
  <c r="T52" i="2"/>
  <c r="S52" i="2"/>
  <c r="R52" i="2"/>
  <c r="Q52" i="2"/>
  <c r="T34" i="2"/>
  <c r="U34" i="2" s="1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U33" i="2"/>
  <c r="T33" i="2"/>
  <c r="S33" i="2"/>
  <c r="R33" i="2"/>
  <c r="R34" i="2" s="1"/>
  <c r="Q33" i="2"/>
  <c r="U32" i="2"/>
  <c r="T32" i="2"/>
  <c r="S32" i="2"/>
  <c r="R32" i="2"/>
  <c r="Q32" i="2"/>
  <c r="U31" i="2"/>
  <c r="T22" i="2"/>
  <c r="U22" i="2" s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T21" i="2"/>
  <c r="S21" i="2"/>
  <c r="R21" i="2"/>
  <c r="Q21" i="2"/>
  <c r="T20" i="2"/>
  <c r="S20" i="2"/>
  <c r="R20" i="2"/>
  <c r="R22" i="2" s="1"/>
  <c r="Q20" i="2"/>
  <c r="U19" i="2"/>
  <c r="R12" i="2" l="1"/>
  <c r="R38" i="2"/>
  <c r="U20" i="2"/>
  <c r="U50" i="2"/>
  <c r="U44" i="2"/>
  <c r="R8" i="2"/>
  <c r="U7" i="2"/>
  <c r="U28" i="2"/>
  <c r="U48" i="2"/>
  <c r="U46" i="2"/>
  <c r="U21" i="2"/>
  <c r="R54" i="2"/>
  <c r="U29" i="2"/>
  <c r="R26" i="2"/>
  <c r="U49" i="2"/>
  <c r="U39" i="2"/>
  <c r="U45" i="2"/>
  <c r="U6" i="2"/>
  <c r="U8" i="2"/>
  <c r="U53" i="2"/>
  <c r="U54" i="2"/>
  <c r="U27" i="2"/>
  <c r="U25" i="2"/>
  <c r="U26" i="2"/>
  <c r="U40" i="2"/>
  <c r="U41" i="2"/>
</calcChain>
</file>

<file path=xl/sharedStrings.xml><?xml version="1.0" encoding="utf-8"?>
<sst xmlns="http://schemas.openxmlformats.org/spreadsheetml/2006/main" count="61" uniqueCount="60">
  <si>
    <t>X JUEGOS SURAMERICANOS STGO2014 BOWLING</t>
  </si>
  <si>
    <t>DOBLES VARONES</t>
  </si>
  <si>
    <t>Lug.</t>
  </si>
  <si>
    <t>Id.</t>
  </si>
  <si>
    <t>Nombre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</si>
  <si>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</si>
  <si>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</si>
  <si>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</si>
  <si>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</si>
  <si>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</si>
  <si>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</si>
  <si>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</si>
  <si>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</si>
  <si>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</si>
  <si>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</si>
  <si>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</si>
  <si>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</si>
  <si>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Prom</t>
  </si>
  <si>
    <t>Palos</t>
  </si>
  <si>
    <t>Promedio</t>
  </si>
  <si>
    <t>Ruben Favero</t>
  </si>
  <si>
    <t>Marcos Brosens</t>
  </si>
  <si>
    <t>Argentina</t>
  </si>
  <si>
    <t>Laurence Wilming</t>
  </si>
  <si>
    <t>Jason Odor</t>
  </si>
  <si>
    <t>Aruba</t>
  </si>
  <si>
    <t>José Miranda</t>
  </si>
  <si>
    <t>Joel Duran</t>
  </si>
  <si>
    <t>Bolivia</t>
  </si>
  <si>
    <t>Renan Zoghaib</t>
  </si>
  <si>
    <t>Marcelo Suartz</t>
  </si>
  <si>
    <t>Brasil</t>
  </si>
  <si>
    <t>Luis Nazar</t>
  </si>
  <si>
    <t>Jesús Borgueaud</t>
  </si>
  <si>
    <t>Chile</t>
  </si>
  <si>
    <t>Jaime Gonzalez</t>
  </si>
  <si>
    <t>Manuel Otálora</t>
  </si>
  <si>
    <t>Colombia</t>
  </si>
  <si>
    <t>Ivan Vallejo</t>
  </si>
  <si>
    <t>José Zambrano</t>
  </si>
  <si>
    <t>Ecuador</t>
  </si>
  <si>
    <t>Juan Carlos Narvaes</t>
  </si>
  <si>
    <t>Ronnie Rodríguez</t>
  </si>
  <si>
    <t>Panamá</t>
  </si>
  <si>
    <t>Jorge Tómas</t>
  </si>
  <si>
    <t>Gonzalo Martín</t>
  </si>
  <si>
    <t>Paraguay</t>
  </si>
  <si>
    <t>Andrés Delgado</t>
  </si>
  <si>
    <t>Victor Tateishi</t>
  </si>
  <si>
    <t>Perú</t>
  </si>
  <si>
    <t>Carlos De León</t>
  </si>
  <si>
    <t>Gustavo Garcia</t>
  </si>
  <si>
    <t>Uruguay</t>
  </si>
  <si>
    <t>Ildemaro Ruíz</t>
  </si>
  <si>
    <t>Amleto Monacelli</t>
  </si>
  <si>
    <t>Venezuela</t>
  </si>
  <si>
    <t>ORO</t>
  </si>
  <si>
    <t>PLATA</t>
  </si>
  <si>
    <t>BRONCE</t>
  </si>
  <si>
    <t>Medallero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</si>
</sst>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sz val="1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indent="1"/>
    </xf>
    <xf numFmtId="164" fontId="2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1"/>
    </xf>
    <xf numFmtId="1" fontId="5" fillId="4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" fontId="2" fillId="5" borderId="0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indent="1"/>
    </xf>
    <xf numFmtId="0" fontId="6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166687</xdr:colOff>
      <xdr:row>0</xdr:row>
      <xdr:rowOff>746124</xdr:rowOff>
    </xdr:from>
    <xdr:to>
      <xdr:col>21</xdr:col>
      <xdr:colOff>797721</xdr:colOff>
      <xdr:row>3</xdr:row>
      <xdr:rowOff>11907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27406" y="746124"/>
          <a:ext cx="1404940" cy="117078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154781</xdr:colOff>
      <xdr:row>1</xdr:row>
      <xdr:rowOff>11460</xdr:rowOff>
    </xdr:from>
    <xdr:to>
      <xdr:col>3</xdr:col>
      <xdr:colOff>916781</xdr:colOff>
      <xdr:row>2</xdr:row>
      <xdr:rowOff>619126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4781" y="773460"/>
          <a:ext cx="1905000" cy="11196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B1:V56"/>
  <sheetViews>
    <sheetView showGridLines="0" tabSelected="1" defaultGridColor="0" colorId="47" zoomScale="80" zoomScaleNormal="75" workbookViewId="0">
      <pane ySplit="4" topLeftCell="A5" activePane="bottomLeft" state="frozen"/>
      <selection pane="bottomLeft" activeCell="B5" sqref="B5"/>
    </sheetView>
  </sheetViews>
  <sheetFormatPr baseColWidth="10" defaultRowHeight="12.75" x14ac:dyDescent="0.25"/>
  <cols>
    <col min="1" max="1" width="2.7109375" style="1" customWidth="1"/>
    <col min="2" max="2" width="8.7109375" style="1" customWidth="1"/>
    <col min="3" max="3" width="5.7109375" style="1" customWidth="1"/>
    <col min="4" max="4" width="35.7109375" style="1" customWidth="1"/>
    <col min="5" max="9" width="6.7109375" style="1" customWidth="1"/>
    <col min="10" max="10" width="6.5703125" style="1" customWidth="1"/>
    <col min="11" max="16" width="6.7109375" style="1" customWidth="1"/>
    <col min="17" max="17" width="9.7109375" style="1" hidden="1" customWidth="1"/>
    <col min="18" max="18" width="9.28515625" style="1" customWidth="1"/>
    <col min="19" max="19" width="8.140625" style="1" hidden="1" customWidth="1"/>
    <col min="20" max="20" width="11.5703125" style="2" customWidth="1"/>
    <col min="21" max="21" width="11.42578125" style="1" hidden="1" customWidth="1"/>
    <col min="22" max="22" width="13.5703125" style="3" customWidth="1"/>
    <col min="23" max="16384" width="11.42578125" style="1"/>
  </cols>
  <sheetData>
    <row r="1" spans="2:22" s="13" customFormat="1" ht="60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2:22" s="13" customFormat="1" ht="40.5" customHeight="1" x14ac:dyDescent="0.2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2:22" s="13" customFormat="1" ht="50.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2:22" s="13" customFormat="1" ht="21.95" customHeight="1" x14ac:dyDescent="0.25">
      <c r="B4" s="26" t="s">
        <v>2</v>
      </c>
      <c r="C4" s="26" t="s">
        <v>3</v>
      </c>
      <c r="D4" s="27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17</v>
      </c>
      <c r="T4" s="26" t="s">
        <v>19</v>
      </c>
      <c r="V4" s="28" t="s">
        <v>59</v>
      </c>
    </row>
    <row r="5" spans="2:22" ht="20.100000000000001" customHeight="1" thickBot="1" x14ac:dyDescent="0.3">
      <c r="B5" s="21"/>
      <c r="C5" s="18"/>
      <c r="D5" s="18"/>
      <c r="E5" s="13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4"/>
      <c r="U5" s="20">
        <f>T8+0.008</f>
        <v>237.71633333333335</v>
      </c>
      <c r="V5" s="4"/>
    </row>
    <row r="6" spans="2:22" ht="20.100000000000001" customHeight="1" thickBot="1" x14ac:dyDescent="0.3">
      <c r="B6" s="45">
        <v>1</v>
      </c>
      <c r="C6" s="15">
        <v>42</v>
      </c>
      <c r="D6" s="12" t="s">
        <v>53</v>
      </c>
      <c r="E6" s="6">
        <v>214</v>
      </c>
      <c r="F6" s="6">
        <v>205</v>
      </c>
      <c r="G6" s="6">
        <v>201</v>
      </c>
      <c r="H6" s="6">
        <v>246</v>
      </c>
      <c r="I6" s="6">
        <v>236</v>
      </c>
      <c r="J6" s="6">
        <v>191</v>
      </c>
      <c r="K6" s="6">
        <v>216</v>
      </c>
      <c r="L6" s="6">
        <v>237</v>
      </c>
      <c r="M6" s="6">
        <v>220</v>
      </c>
      <c r="N6" s="6">
        <v>277</v>
      </c>
      <c r="O6" s="6">
        <v>300</v>
      </c>
      <c r="P6" s="6">
        <v>237</v>
      </c>
      <c r="Q6" s="6">
        <f>AVERAGE(K6:P6)</f>
        <v>247.83333333333334</v>
      </c>
      <c r="R6" s="6">
        <f>SUM(E6:J6,K6:P6)</f>
        <v>2780</v>
      </c>
      <c r="S6" s="6">
        <f>AVERAGE(E6:J6,K6:P6)</f>
        <v>231.66666666666666</v>
      </c>
      <c r="T6" s="8">
        <f>AVERAGE(E6:P6)</f>
        <v>231.66666666666666</v>
      </c>
      <c r="U6" s="20">
        <f>T8+0.007</f>
        <v>237.71533333333335</v>
      </c>
      <c r="V6" s="49" t="s">
        <v>56</v>
      </c>
    </row>
    <row r="7" spans="2:22" ht="20.100000000000001" customHeight="1" thickBot="1" x14ac:dyDescent="0.3">
      <c r="B7" s="46"/>
      <c r="C7" s="15">
        <v>41</v>
      </c>
      <c r="D7" s="12" t="s">
        <v>54</v>
      </c>
      <c r="E7" s="6">
        <v>256</v>
      </c>
      <c r="F7" s="6">
        <v>247</v>
      </c>
      <c r="G7" s="6">
        <v>257</v>
      </c>
      <c r="H7" s="6">
        <v>266</v>
      </c>
      <c r="I7" s="6">
        <v>255</v>
      </c>
      <c r="J7" s="6">
        <v>258</v>
      </c>
      <c r="K7" s="6">
        <v>258</v>
      </c>
      <c r="L7" s="6">
        <v>196</v>
      </c>
      <c r="M7" s="6">
        <v>247</v>
      </c>
      <c r="N7" s="6">
        <v>223</v>
      </c>
      <c r="O7" s="6">
        <v>225</v>
      </c>
      <c r="P7" s="6">
        <v>237</v>
      </c>
      <c r="Q7" s="6">
        <f>AVERAGE(K7:P7)</f>
        <v>231</v>
      </c>
      <c r="R7" s="6">
        <f>SUM(E7:J7,K7:P7)</f>
        <v>2925</v>
      </c>
      <c r="S7" s="6">
        <f>AVERAGE(E7:J7,K7:P7)</f>
        <v>243.75</v>
      </c>
      <c r="T7" s="8">
        <f>AVERAGE(E7:P7)</f>
        <v>243.75</v>
      </c>
      <c r="U7" s="20">
        <f>T8+0.006</f>
        <v>237.71433333333334</v>
      </c>
      <c r="V7" s="50"/>
    </row>
    <row r="8" spans="2:22" ht="20.100000000000001" customHeight="1" thickBot="1" x14ac:dyDescent="0.3">
      <c r="B8" s="30"/>
      <c r="C8" s="9"/>
      <c r="D8" s="6" t="s">
        <v>55</v>
      </c>
      <c r="E8" s="6">
        <f t="shared" ref="E8:P8" si="0">SUM(E6:E7)</f>
        <v>470</v>
      </c>
      <c r="F8" s="6">
        <f t="shared" si="0"/>
        <v>452</v>
      </c>
      <c r="G8" s="6">
        <f t="shared" si="0"/>
        <v>458</v>
      </c>
      <c r="H8" s="6">
        <f t="shared" si="0"/>
        <v>512</v>
      </c>
      <c r="I8" s="6">
        <f t="shared" si="0"/>
        <v>491</v>
      </c>
      <c r="J8" s="6">
        <f t="shared" si="0"/>
        <v>449</v>
      </c>
      <c r="K8" s="6">
        <f t="shared" si="0"/>
        <v>474</v>
      </c>
      <c r="L8" s="6">
        <f t="shared" si="0"/>
        <v>433</v>
      </c>
      <c r="M8" s="6">
        <f t="shared" si="0"/>
        <v>467</v>
      </c>
      <c r="N8" s="6">
        <f t="shared" si="0"/>
        <v>500</v>
      </c>
      <c r="O8" s="6">
        <f t="shared" si="0"/>
        <v>525</v>
      </c>
      <c r="P8" s="6">
        <f t="shared" si="0"/>
        <v>474</v>
      </c>
      <c r="Q8" s="6">
        <f>AVERAGE(K6:P7)</f>
        <v>239.41666666666666</v>
      </c>
      <c r="R8" s="6">
        <f>SUM(R6:R7)</f>
        <v>5705</v>
      </c>
      <c r="S8" s="6"/>
      <c r="T8" s="8">
        <f>AVERAGE(E6:P7)</f>
        <v>237.70833333333334</v>
      </c>
      <c r="U8" s="20">
        <f>T8+0.005</f>
        <v>237.71333333333334</v>
      </c>
      <c r="V8" s="51"/>
    </row>
    <row r="9" spans="2:22" ht="20.100000000000001" customHeight="1" thickBot="1" x14ac:dyDescent="0.3">
      <c r="B9" s="31"/>
      <c r="C9" s="10"/>
      <c r="D9" s="1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0"/>
      <c r="T9" s="5"/>
      <c r="U9" s="13">
        <f>T12+0.008</f>
        <v>223.75800000000001</v>
      </c>
      <c r="V9" s="42"/>
    </row>
    <row r="10" spans="2:22" ht="20.100000000000001" customHeight="1" thickBot="1" x14ac:dyDescent="0.3">
      <c r="B10" s="45">
        <v>2</v>
      </c>
      <c r="C10" s="6">
        <v>14</v>
      </c>
      <c r="D10" s="7" t="s">
        <v>29</v>
      </c>
      <c r="E10" s="6">
        <v>198</v>
      </c>
      <c r="F10" s="6">
        <v>216</v>
      </c>
      <c r="G10" s="6">
        <v>202</v>
      </c>
      <c r="H10" s="6">
        <v>224</v>
      </c>
      <c r="I10" s="6">
        <v>213</v>
      </c>
      <c r="J10" s="6">
        <v>233</v>
      </c>
      <c r="K10" s="6">
        <v>232</v>
      </c>
      <c r="L10" s="6">
        <v>168</v>
      </c>
      <c r="M10" s="6">
        <v>299</v>
      </c>
      <c r="N10" s="6">
        <v>178</v>
      </c>
      <c r="O10" s="6">
        <v>184</v>
      </c>
      <c r="P10" s="6">
        <v>227</v>
      </c>
      <c r="Q10" s="6">
        <f>AVERAGE(K10:P10)</f>
        <v>214.66666666666666</v>
      </c>
      <c r="R10" s="6">
        <f>SUM(E10:J10,K10:P10)</f>
        <v>2574</v>
      </c>
      <c r="S10" s="6">
        <f>AVERAGE(E10:J10,K10:P10)</f>
        <v>214.5</v>
      </c>
      <c r="T10" s="8">
        <f>AVERAGE(E10:P10)</f>
        <v>214.5</v>
      </c>
      <c r="U10" s="13">
        <f>T12+0.007</f>
        <v>223.75700000000001</v>
      </c>
      <c r="V10" s="49" t="s">
        <v>57</v>
      </c>
    </row>
    <row r="11" spans="2:22" ht="20.100000000000001" customHeight="1" thickBot="1" x14ac:dyDescent="0.3">
      <c r="B11" s="46"/>
      <c r="C11" s="6">
        <v>13</v>
      </c>
      <c r="D11" s="7" t="s">
        <v>30</v>
      </c>
      <c r="E11" s="6">
        <v>259</v>
      </c>
      <c r="F11" s="6">
        <v>208</v>
      </c>
      <c r="G11" s="6">
        <v>214</v>
      </c>
      <c r="H11" s="6">
        <v>269</v>
      </c>
      <c r="I11" s="6">
        <v>210</v>
      </c>
      <c r="J11" s="6">
        <v>203</v>
      </c>
      <c r="K11" s="6">
        <v>247</v>
      </c>
      <c r="L11" s="6">
        <v>265</v>
      </c>
      <c r="M11" s="6">
        <v>205</v>
      </c>
      <c r="N11" s="6">
        <v>223</v>
      </c>
      <c r="O11" s="6">
        <v>246</v>
      </c>
      <c r="P11" s="6">
        <v>247</v>
      </c>
      <c r="Q11" s="6">
        <f>AVERAGE(K11:P11)</f>
        <v>238.83333333333334</v>
      </c>
      <c r="R11" s="6">
        <f>SUM(E11:J11,K11:P11)</f>
        <v>2796</v>
      </c>
      <c r="S11" s="6">
        <f>AVERAGE(E11:J11,K11:P11)</f>
        <v>233</v>
      </c>
      <c r="T11" s="8">
        <f>AVERAGE(E11:P11)</f>
        <v>233</v>
      </c>
      <c r="U11" s="13">
        <f>T12+0.006</f>
        <v>223.756</v>
      </c>
      <c r="V11" s="50"/>
    </row>
    <row r="12" spans="2:22" ht="20.100000000000001" customHeight="1" thickBot="1" x14ac:dyDescent="0.3">
      <c r="B12" s="30"/>
      <c r="C12" s="9"/>
      <c r="D12" s="6" t="s">
        <v>31</v>
      </c>
      <c r="E12" s="6">
        <f t="shared" ref="E12:P12" si="1">SUM(E10:E11)</f>
        <v>457</v>
      </c>
      <c r="F12" s="6">
        <f t="shared" si="1"/>
        <v>424</v>
      </c>
      <c r="G12" s="6">
        <f t="shared" si="1"/>
        <v>416</v>
      </c>
      <c r="H12" s="6">
        <f t="shared" si="1"/>
        <v>493</v>
      </c>
      <c r="I12" s="6">
        <f t="shared" si="1"/>
        <v>423</v>
      </c>
      <c r="J12" s="6">
        <f t="shared" si="1"/>
        <v>436</v>
      </c>
      <c r="K12" s="6">
        <f t="shared" si="1"/>
        <v>479</v>
      </c>
      <c r="L12" s="6">
        <f t="shared" si="1"/>
        <v>433</v>
      </c>
      <c r="M12" s="6">
        <f t="shared" si="1"/>
        <v>504</v>
      </c>
      <c r="N12" s="6">
        <f t="shared" si="1"/>
        <v>401</v>
      </c>
      <c r="O12" s="6">
        <f t="shared" si="1"/>
        <v>430</v>
      </c>
      <c r="P12" s="6">
        <f t="shared" si="1"/>
        <v>474</v>
      </c>
      <c r="Q12" s="6">
        <f>AVERAGE(K10:P11)</f>
        <v>226.75</v>
      </c>
      <c r="R12" s="6">
        <f>SUM(R10:R11)</f>
        <v>5370</v>
      </c>
      <c r="S12" s="6"/>
      <c r="T12" s="8">
        <f>AVERAGE(E10:P11)</f>
        <v>223.75</v>
      </c>
      <c r="U12" s="13">
        <f>T12+0.005</f>
        <v>223.755</v>
      </c>
      <c r="V12" s="51"/>
    </row>
    <row r="13" spans="2:22" ht="20.100000000000001" customHeight="1" thickBot="1" x14ac:dyDescent="0.3">
      <c r="B13" s="3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5"/>
      <c r="U13" s="13">
        <f>T16+0.008</f>
        <v>210.46633333333335</v>
      </c>
      <c r="V13" s="42"/>
    </row>
    <row r="14" spans="2:22" ht="20.100000000000001" customHeight="1" thickBot="1" x14ac:dyDescent="0.3">
      <c r="B14" s="45">
        <v>3</v>
      </c>
      <c r="C14" s="6">
        <v>21</v>
      </c>
      <c r="D14" s="7" t="s">
        <v>35</v>
      </c>
      <c r="E14" s="6">
        <v>197</v>
      </c>
      <c r="F14" s="6">
        <v>220</v>
      </c>
      <c r="G14" s="6">
        <v>258</v>
      </c>
      <c r="H14" s="6">
        <v>187</v>
      </c>
      <c r="I14" s="6">
        <v>190</v>
      </c>
      <c r="J14" s="6">
        <v>200</v>
      </c>
      <c r="K14" s="6">
        <v>234</v>
      </c>
      <c r="L14" s="6">
        <v>209</v>
      </c>
      <c r="M14" s="6">
        <v>214</v>
      </c>
      <c r="N14" s="6">
        <v>214</v>
      </c>
      <c r="O14" s="6">
        <v>190</v>
      </c>
      <c r="P14" s="6">
        <v>214</v>
      </c>
      <c r="Q14" s="6">
        <f>AVERAGE(K14:P14)</f>
        <v>212.5</v>
      </c>
      <c r="R14" s="6">
        <f>SUM(E14:J14,K14:P14)</f>
        <v>2527</v>
      </c>
      <c r="S14" s="6">
        <f>AVERAGE(E14:J14,K14:P14)</f>
        <v>210.58333333333334</v>
      </c>
      <c r="T14" s="8">
        <f>AVERAGE(E14:P14)</f>
        <v>210.58333333333334</v>
      </c>
      <c r="U14" s="13">
        <f>T16+0.007</f>
        <v>210.46533333333335</v>
      </c>
      <c r="V14" s="49" t="s">
        <v>58</v>
      </c>
    </row>
    <row r="15" spans="2:22" ht="20.100000000000001" customHeight="1" thickBot="1" x14ac:dyDescent="0.3">
      <c r="B15" s="46"/>
      <c r="C15" s="6">
        <v>22</v>
      </c>
      <c r="D15" s="7" t="s">
        <v>36</v>
      </c>
      <c r="E15" s="6">
        <v>236</v>
      </c>
      <c r="F15" s="6">
        <v>172</v>
      </c>
      <c r="G15" s="6">
        <v>170</v>
      </c>
      <c r="H15" s="6">
        <v>167</v>
      </c>
      <c r="I15" s="6">
        <v>191</v>
      </c>
      <c r="J15" s="6">
        <v>213</v>
      </c>
      <c r="K15" s="6">
        <v>278</v>
      </c>
      <c r="L15" s="6">
        <v>181</v>
      </c>
      <c r="M15" s="6">
        <v>234</v>
      </c>
      <c r="N15" s="6">
        <v>225</v>
      </c>
      <c r="O15" s="6">
        <v>223</v>
      </c>
      <c r="P15" s="6">
        <v>234</v>
      </c>
      <c r="Q15" s="6">
        <f>AVERAGE(K15:P15)</f>
        <v>229.16666666666666</v>
      </c>
      <c r="R15" s="6">
        <f>SUM(E15:J15,K15:P15)</f>
        <v>2524</v>
      </c>
      <c r="S15" s="6">
        <f>AVERAGE(E15:J15,K15:P15)</f>
        <v>210.33333333333334</v>
      </c>
      <c r="T15" s="8">
        <f>AVERAGE(E15:P15)</f>
        <v>210.33333333333334</v>
      </c>
      <c r="U15" s="13">
        <f>T16+0.006</f>
        <v>210.46433333333334</v>
      </c>
      <c r="V15" s="50"/>
    </row>
    <row r="16" spans="2:22" ht="20.100000000000001" customHeight="1" thickBot="1" x14ac:dyDescent="0.3">
      <c r="B16" s="22"/>
      <c r="C16" s="9"/>
      <c r="D16" s="6" t="s">
        <v>37</v>
      </c>
      <c r="E16" s="6">
        <f t="shared" ref="E16:P16" si="2">SUM(E14:E15)</f>
        <v>433</v>
      </c>
      <c r="F16" s="6">
        <f t="shared" si="2"/>
        <v>392</v>
      </c>
      <c r="G16" s="6">
        <f t="shared" si="2"/>
        <v>428</v>
      </c>
      <c r="H16" s="6">
        <f t="shared" si="2"/>
        <v>354</v>
      </c>
      <c r="I16" s="6">
        <f t="shared" si="2"/>
        <v>381</v>
      </c>
      <c r="J16" s="6">
        <f t="shared" si="2"/>
        <v>413</v>
      </c>
      <c r="K16" s="6">
        <f t="shared" si="2"/>
        <v>512</v>
      </c>
      <c r="L16" s="6">
        <f t="shared" si="2"/>
        <v>390</v>
      </c>
      <c r="M16" s="6">
        <f t="shared" si="2"/>
        <v>448</v>
      </c>
      <c r="N16" s="6">
        <f t="shared" si="2"/>
        <v>439</v>
      </c>
      <c r="O16" s="6">
        <f t="shared" si="2"/>
        <v>413</v>
      </c>
      <c r="P16" s="6">
        <f t="shared" si="2"/>
        <v>448</v>
      </c>
      <c r="Q16" s="6">
        <f>AVERAGE(K14:P15)</f>
        <v>220.83333333333334</v>
      </c>
      <c r="R16" s="6">
        <f>SUM(R14:R15)</f>
        <v>5051</v>
      </c>
      <c r="S16" s="6"/>
      <c r="T16" s="8">
        <f>AVERAGE(E14:P15)</f>
        <v>210.45833333333334</v>
      </c>
      <c r="U16" s="13">
        <f>T16+0.005</f>
        <v>210.46333333333334</v>
      </c>
      <c r="V16" s="51"/>
    </row>
    <row r="17" spans="2:22" ht="20.100000000000001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5"/>
      <c r="V17" s="36"/>
    </row>
    <row r="18" spans="2:22" ht="10.5" customHeight="1" x14ac:dyDescent="0.2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  <c r="U18" s="35"/>
      <c r="V18" s="41"/>
    </row>
    <row r="19" spans="2:22" ht="20.100000000000001" customHeight="1" thickBot="1" x14ac:dyDescent="0.3">
      <c r="B19" s="32"/>
      <c r="C19" s="37"/>
      <c r="D19" s="3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4"/>
      <c r="U19" s="35">
        <f>T22+0.008</f>
        <v>204.13300000000001</v>
      </c>
      <c r="V19" s="36"/>
    </row>
    <row r="20" spans="2:22" ht="20.100000000000001" customHeight="1" thickBot="1" x14ac:dyDescent="0.3">
      <c r="B20" s="43">
        <v>4</v>
      </c>
      <c r="C20" s="6">
        <v>4</v>
      </c>
      <c r="D20" s="7" t="s">
        <v>20</v>
      </c>
      <c r="E20" s="6">
        <v>193</v>
      </c>
      <c r="F20" s="6">
        <v>213</v>
      </c>
      <c r="G20" s="6">
        <v>199</v>
      </c>
      <c r="H20" s="6">
        <v>190</v>
      </c>
      <c r="I20" s="6">
        <v>232</v>
      </c>
      <c r="J20" s="6">
        <v>188</v>
      </c>
      <c r="K20" s="6">
        <v>171</v>
      </c>
      <c r="L20" s="6">
        <v>227</v>
      </c>
      <c r="M20" s="6">
        <v>247</v>
      </c>
      <c r="N20" s="6">
        <v>179</v>
      </c>
      <c r="O20" s="6">
        <v>203</v>
      </c>
      <c r="P20" s="6">
        <v>191</v>
      </c>
      <c r="Q20" s="6">
        <f>AVERAGE(K20:P20)</f>
        <v>203</v>
      </c>
      <c r="R20" s="6">
        <f>SUM(E20:J20,K20:P20)</f>
        <v>2433</v>
      </c>
      <c r="S20" s="6">
        <f>AVERAGE(E20:J20,K20:P20)</f>
        <v>202.75</v>
      </c>
      <c r="T20" s="8">
        <f>AVERAGE(E20:P20)</f>
        <v>202.75</v>
      </c>
      <c r="U20" s="13">
        <f>T22+0.007</f>
        <v>204.13200000000001</v>
      </c>
      <c r="V20" s="4"/>
    </row>
    <row r="21" spans="2:22" ht="20.100000000000001" customHeight="1" thickBot="1" x14ac:dyDescent="0.3">
      <c r="B21" s="44"/>
      <c r="C21" s="6">
        <v>3</v>
      </c>
      <c r="D21" s="7" t="s">
        <v>21</v>
      </c>
      <c r="E21" s="6">
        <v>227</v>
      </c>
      <c r="F21" s="6">
        <v>187</v>
      </c>
      <c r="G21" s="6">
        <v>209</v>
      </c>
      <c r="H21" s="6">
        <v>192</v>
      </c>
      <c r="I21" s="6">
        <v>182</v>
      </c>
      <c r="J21" s="6">
        <v>204</v>
      </c>
      <c r="K21" s="6">
        <v>236</v>
      </c>
      <c r="L21" s="6">
        <v>202</v>
      </c>
      <c r="M21" s="6">
        <v>206</v>
      </c>
      <c r="N21" s="6">
        <v>201</v>
      </c>
      <c r="O21" s="6">
        <v>232</v>
      </c>
      <c r="P21" s="6">
        <v>188</v>
      </c>
      <c r="Q21" s="6">
        <f>AVERAGE(K21:P21)</f>
        <v>210.83333333333334</v>
      </c>
      <c r="R21" s="6">
        <f>SUM(E21:J21,K21:P21)</f>
        <v>2466</v>
      </c>
      <c r="S21" s="6">
        <f>AVERAGE(E21:J21,K21:P21)</f>
        <v>205.5</v>
      </c>
      <c r="T21" s="8">
        <f>AVERAGE(E21:P21)</f>
        <v>205.5</v>
      </c>
      <c r="U21" s="13">
        <f>T22+0.006</f>
        <v>204.131</v>
      </c>
      <c r="V21" s="4"/>
    </row>
    <row r="22" spans="2:22" ht="20.100000000000001" customHeight="1" thickBot="1" x14ac:dyDescent="0.3">
      <c r="B22" s="22"/>
      <c r="C22" s="9"/>
      <c r="D22" s="6" t="s">
        <v>22</v>
      </c>
      <c r="E22" s="6">
        <f t="shared" ref="E22:P22" si="3">SUM(E20:E21)</f>
        <v>420</v>
      </c>
      <c r="F22" s="6">
        <f t="shared" si="3"/>
        <v>400</v>
      </c>
      <c r="G22" s="6">
        <f t="shared" si="3"/>
        <v>408</v>
      </c>
      <c r="H22" s="6">
        <f t="shared" si="3"/>
        <v>382</v>
      </c>
      <c r="I22" s="6">
        <f t="shared" si="3"/>
        <v>414</v>
      </c>
      <c r="J22" s="6">
        <f t="shared" si="3"/>
        <v>392</v>
      </c>
      <c r="K22" s="6">
        <f t="shared" si="3"/>
        <v>407</v>
      </c>
      <c r="L22" s="6">
        <f t="shared" si="3"/>
        <v>429</v>
      </c>
      <c r="M22" s="6">
        <f t="shared" si="3"/>
        <v>453</v>
      </c>
      <c r="N22" s="6">
        <f t="shared" si="3"/>
        <v>380</v>
      </c>
      <c r="O22" s="6">
        <f t="shared" si="3"/>
        <v>435</v>
      </c>
      <c r="P22" s="6">
        <f t="shared" si="3"/>
        <v>379</v>
      </c>
      <c r="Q22" s="6">
        <f>AVERAGE(K20:P21)</f>
        <v>206.91666666666666</v>
      </c>
      <c r="R22" s="6">
        <f>SUM(R20:R21)</f>
        <v>4899</v>
      </c>
      <c r="S22" s="6"/>
      <c r="T22" s="8">
        <f>AVERAGE(E20:P21)</f>
        <v>204.125</v>
      </c>
      <c r="U22" s="13">
        <f>T22+0.005</f>
        <v>204.13</v>
      </c>
      <c r="V22" s="1"/>
    </row>
    <row r="23" spans="2:22" ht="20.100000000000001" customHeight="1" thickBot="1" x14ac:dyDescent="0.3">
      <c r="B23" s="2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"/>
      <c r="U23" s="13">
        <f>T26+0.008</f>
        <v>203.75800000000001</v>
      </c>
      <c r="V23" s="1"/>
    </row>
    <row r="24" spans="2:22" ht="20.100000000000001" customHeight="1" thickBot="1" x14ac:dyDescent="0.3">
      <c r="B24" s="43">
        <v>5</v>
      </c>
      <c r="C24" s="6">
        <v>24</v>
      </c>
      <c r="D24" s="7" t="s">
        <v>38</v>
      </c>
      <c r="E24" s="6">
        <v>221</v>
      </c>
      <c r="F24" s="6">
        <v>224</v>
      </c>
      <c r="G24" s="6">
        <v>244</v>
      </c>
      <c r="H24" s="6">
        <v>158</v>
      </c>
      <c r="I24" s="6">
        <v>234</v>
      </c>
      <c r="J24" s="6">
        <v>193</v>
      </c>
      <c r="K24" s="6">
        <v>234</v>
      </c>
      <c r="L24" s="6">
        <v>225</v>
      </c>
      <c r="M24" s="6">
        <v>173</v>
      </c>
      <c r="N24" s="6">
        <v>193</v>
      </c>
      <c r="O24" s="6">
        <v>267</v>
      </c>
      <c r="P24" s="6">
        <v>256</v>
      </c>
      <c r="Q24" s="6">
        <f>AVERAGE(K24:P24)</f>
        <v>224.66666666666666</v>
      </c>
      <c r="R24" s="6">
        <f>SUM(E24:J24,K24:P24)</f>
        <v>2622</v>
      </c>
      <c r="S24" s="6">
        <f>AVERAGE(E24:J24,K24:P24)</f>
        <v>218.5</v>
      </c>
      <c r="T24" s="8">
        <f>AVERAGE(E24:P24)</f>
        <v>218.5</v>
      </c>
      <c r="U24" s="13">
        <f>T26+0.007</f>
        <v>203.75700000000001</v>
      </c>
      <c r="V24" s="1"/>
    </row>
    <row r="25" spans="2:22" ht="20.100000000000001" customHeight="1" thickBot="1" x14ac:dyDescent="0.3">
      <c r="B25" s="44"/>
      <c r="C25" s="6">
        <v>25</v>
      </c>
      <c r="D25" s="7" t="s">
        <v>39</v>
      </c>
      <c r="E25" s="6">
        <v>176</v>
      </c>
      <c r="F25" s="6">
        <v>166</v>
      </c>
      <c r="G25" s="6">
        <v>174</v>
      </c>
      <c r="H25" s="6">
        <v>158</v>
      </c>
      <c r="I25" s="6">
        <v>180</v>
      </c>
      <c r="J25" s="6">
        <v>169</v>
      </c>
      <c r="K25" s="6">
        <v>231</v>
      </c>
      <c r="L25" s="6">
        <v>186</v>
      </c>
      <c r="M25" s="6">
        <v>268</v>
      </c>
      <c r="N25" s="6">
        <v>164</v>
      </c>
      <c r="O25" s="6">
        <v>190</v>
      </c>
      <c r="P25" s="6">
        <v>206</v>
      </c>
      <c r="Q25" s="6">
        <f>AVERAGE(K25:P25)</f>
        <v>207.5</v>
      </c>
      <c r="R25" s="6">
        <f>SUM(E25:J25,K25:P25)</f>
        <v>2268</v>
      </c>
      <c r="S25" s="6">
        <f>AVERAGE(E25:J25,K25:P25)</f>
        <v>189</v>
      </c>
      <c r="T25" s="8">
        <f>AVERAGE(E25:P25)</f>
        <v>189</v>
      </c>
      <c r="U25" s="13">
        <f>T26+0.006</f>
        <v>203.756</v>
      </c>
      <c r="V25" s="1"/>
    </row>
    <row r="26" spans="2:22" ht="20.100000000000001" customHeight="1" thickBot="1" x14ac:dyDescent="0.3">
      <c r="B26" s="22"/>
      <c r="C26" s="9"/>
      <c r="D26" s="6" t="s">
        <v>40</v>
      </c>
      <c r="E26" s="6">
        <f t="shared" ref="E26:P26" si="4">SUM(E24:E25)</f>
        <v>397</v>
      </c>
      <c r="F26" s="6">
        <f t="shared" si="4"/>
        <v>390</v>
      </c>
      <c r="G26" s="6">
        <f t="shared" si="4"/>
        <v>418</v>
      </c>
      <c r="H26" s="6">
        <f t="shared" si="4"/>
        <v>316</v>
      </c>
      <c r="I26" s="6">
        <f t="shared" si="4"/>
        <v>414</v>
      </c>
      <c r="J26" s="6">
        <f t="shared" si="4"/>
        <v>362</v>
      </c>
      <c r="K26" s="6">
        <f t="shared" si="4"/>
        <v>465</v>
      </c>
      <c r="L26" s="6">
        <f t="shared" si="4"/>
        <v>411</v>
      </c>
      <c r="M26" s="6">
        <f t="shared" si="4"/>
        <v>441</v>
      </c>
      <c r="N26" s="6">
        <f t="shared" si="4"/>
        <v>357</v>
      </c>
      <c r="O26" s="6">
        <f t="shared" si="4"/>
        <v>457</v>
      </c>
      <c r="P26" s="6">
        <f t="shared" si="4"/>
        <v>462</v>
      </c>
      <c r="Q26" s="6">
        <f>AVERAGE(K24:P25)</f>
        <v>216.08333333333334</v>
      </c>
      <c r="R26" s="6">
        <f>SUM(R24:R25)</f>
        <v>4890</v>
      </c>
      <c r="S26" s="6"/>
      <c r="T26" s="8">
        <f>AVERAGE(E24:P25)</f>
        <v>203.75</v>
      </c>
      <c r="U26" s="13">
        <f>T26+0.005</f>
        <v>203.755</v>
      </c>
      <c r="V26" s="1"/>
    </row>
    <row r="27" spans="2:22" ht="20.100000000000001" customHeight="1" thickBot="1" x14ac:dyDescent="0.3">
      <c r="B27" s="2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5"/>
      <c r="U27" s="13">
        <f>T30+0.008</f>
        <v>198.71633333333335</v>
      </c>
      <c r="V27" s="1"/>
    </row>
    <row r="28" spans="2:22" ht="20.100000000000001" customHeight="1" thickBot="1" x14ac:dyDescent="0.3">
      <c r="B28" s="43">
        <v>6</v>
      </c>
      <c r="C28" s="6">
        <v>18</v>
      </c>
      <c r="D28" s="7" t="s">
        <v>32</v>
      </c>
      <c r="E28" s="6">
        <v>200</v>
      </c>
      <c r="F28" s="6">
        <v>186</v>
      </c>
      <c r="G28" s="6">
        <v>113</v>
      </c>
      <c r="H28" s="6">
        <v>170</v>
      </c>
      <c r="I28" s="6">
        <v>226</v>
      </c>
      <c r="J28" s="6">
        <v>176</v>
      </c>
      <c r="K28" s="6">
        <v>198</v>
      </c>
      <c r="L28" s="6">
        <v>209</v>
      </c>
      <c r="M28" s="6">
        <v>173</v>
      </c>
      <c r="N28" s="6">
        <v>187</v>
      </c>
      <c r="O28" s="6">
        <v>225</v>
      </c>
      <c r="P28" s="6">
        <v>213</v>
      </c>
      <c r="Q28" s="6">
        <f>AVERAGE(K28:P28)</f>
        <v>200.83333333333334</v>
      </c>
      <c r="R28" s="6">
        <f>SUM(E28:J28,K28:P28)</f>
        <v>2276</v>
      </c>
      <c r="S28" s="6">
        <f>AVERAGE(E28:J28,K28:P28)</f>
        <v>189.66666666666666</v>
      </c>
      <c r="T28" s="8">
        <f>AVERAGE(E28:P28)</f>
        <v>189.66666666666666</v>
      </c>
      <c r="U28" s="13">
        <f>T30+0.007</f>
        <v>198.71533333333335</v>
      </c>
      <c r="V28" s="1"/>
    </row>
    <row r="29" spans="2:22" ht="20.100000000000001" customHeight="1" thickBot="1" x14ac:dyDescent="0.3">
      <c r="B29" s="44"/>
      <c r="C29" s="6">
        <v>17</v>
      </c>
      <c r="D29" s="7" t="s">
        <v>33</v>
      </c>
      <c r="E29" s="6">
        <v>200</v>
      </c>
      <c r="F29" s="6">
        <v>225</v>
      </c>
      <c r="G29" s="6">
        <v>224</v>
      </c>
      <c r="H29" s="6">
        <v>197</v>
      </c>
      <c r="I29" s="6">
        <v>223</v>
      </c>
      <c r="J29" s="6">
        <v>219</v>
      </c>
      <c r="K29" s="6">
        <v>191</v>
      </c>
      <c r="L29" s="6">
        <v>188</v>
      </c>
      <c r="M29" s="6">
        <v>222</v>
      </c>
      <c r="N29" s="6">
        <v>204</v>
      </c>
      <c r="O29" s="6">
        <v>220</v>
      </c>
      <c r="P29" s="6">
        <v>180</v>
      </c>
      <c r="Q29" s="6">
        <f>AVERAGE(K29:P29)</f>
        <v>200.83333333333334</v>
      </c>
      <c r="R29" s="6">
        <f>SUM(E29:J29,K29:P29)</f>
        <v>2493</v>
      </c>
      <c r="S29" s="6">
        <f>AVERAGE(E29:J29,K29:P29)</f>
        <v>207.75</v>
      </c>
      <c r="T29" s="8">
        <f>AVERAGE(E29:P29)</f>
        <v>207.75</v>
      </c>
      <c r="U29" s="13">
        <f>T30+0.006</f>
        <v>198.71433333333334</v>
      </c>
      <c r="V29" s="1"/>
    </row>
    <row r="30" spans="2:22" ht="20.100000000000001" customHeight="1" thickBot="1" x14ac:dyDescent="0.3">
      <c r="B30" s="22"/>
      <c r="C30" s="9"/>
      <c r="D30" s="6" t="s">
        <v>34</v>
      </c>
      <c r="E30" s="6">
        <f t="shared" ref="E30:P30" si="5">SUM(E28:E29)</f>
        <v>400</v>
      </c>
      <c r="F30" s="6">
        <f t="shared" si="5"/>
        <v>411</v>
      </c>
      <c r="G30" s="6">
        <f t="shared" si="5"/>
        <v>337</v>
      </c>
      <c r="H30" s="6">
        <f t="shared" si="5"/>
        <v>367</v>
      </c>
      <c r="I30" s="6">
        <f t="shared" si="5"/>
        <v>449</v>
      </c>
      <c r="J30" s="6">
        <f t="shared" si="5"/>
        <v>395</v>
      </c>
      <c r="K30" s="6">
        <f t="shared" si="5"/>
        <v>389</v>
      </c>
      <c r="L30" s="6">
        <f t="shared" si="5"/>
        <v>397</v>
      </c>
      <c r="M30" s="6">
        <f t="shared" si="5"/>
        <v>395</v>
      </c>
      <c r="N30" s="6">
        <f t="shared" si="5"/>
        <v>391</v>
      </c>
      <c r="O30" s="6">
        <f t="shared" si="5"/>
        <v>445</v>
      </c>
      <c r="P30" s="6">
        <f t="shared" si="5"/>
        <v>393</v>
      </c>
      <c r="Q30" s="6">
        <f>AVERAGE(K28:P29)</f>
        <v>200.83333333333334</v>
      </c>
      <c r="R30" s="6">
        <f>SUM(R28:R29)</f>
        <v>4769</v>
      </c>
      <c r="S30" s="6"/>
      <c r="T30" s="8">
        <f>AVERAGE(E28:P29)</f>
        <v>198.70833333333334</v>
      </c>
      <c r="U30" s="13">
        <f>T30+0.005</f>
        <v>198.71333333333334</v>
      </c>
      <c r="V30" s="1"/>
    </row>
    <row r="31" spans="2:22" ht="20.100000000000001" customHeight="1" thickBot="1" x14ac:dyDescent="0.3">
      <c r="B31" s="2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5"/>
      <c r="U31" s="13">
        <f>T34+0.008</f>
        <v>196.42466666666667</v>
      </c>
      <c r="V31" s="1"/>
    </row>
    <row r="32" spans="2:22" ht="20.100000000000001" customHeight="1" thickBot="1" x14ac:dyDescent="0.3">
      <c r="B32" s="43">
        <v>7</v>
      </c>
      <c r="C32" s="6">
        <v>6</v>
      </c>
      <c r="D32" s="7" t="s">
        <v>23</v>
      </c>
      <c r="E32" s="6">
        <v>207</v>
      </c>
      <c r="F32" s="6">
        <v>162</v>
      </c>
      <c r="G32" s="6">
        <v>212</v>
      </c>
      <c r="H32" s="6">
        <v>168</v>
      </c>
      <c r="I32" s="6">
        <v>170</v>
      </c>
      <c r="J32" s="6">
        <v>175</v>
      </c>
      <c r="K32" s="6">
        <v>189</v>
      </c>
      <c r="L32" s="6">
        <v>176</v>
      </c>
      <c r="M32" s="6">
        <v>193</v>
      </c>
      <c r="N32" s="6">
        <v>204</v>
      </c>
      <c r="O32" s="6">
        <v>225</v>
      </c>
      <c r="P32" s="6">
        <v>235</v>
      </c>
      <c r="Q32" s="6">
        <f>AVERAGE(K32:P32)</f>
        <v>203.66666666666666</v>
      </c>
      <c r="R32" s="6">
        <f>SUM(E32:J32,K32:P32)</f>
        <v>2316</v>
      </c>
      <c r="S32" s="6">
        <f>AVERAGE(E32:J32,K32:P32)</f>
        <v>193</v>
      </c>
      <c r="T32" s="8">
        <f>AVERAGE(E32:P32)</f>
        <v>193</v>
      </c>
      <c r="U32" s="13">
        <f>T34+0.007</f>
        <v>196.42366666666666</v>
      </c>
      <c r="V32" s="1"/>
    </row>
    <row r="33" spans="2:22" ht="20.100000000000001" customHeight="1" thickBot="1" x14ac:dyDescent="0.3">
      <c r="B33" s="44"/>
      <c r="C33" s="6">
        <v>5</v>
      </c>
      <c r="D33" s="7" t="s">
        <v>24</v>
      </c>
      <c r="E33" s="6">
        <v>155</v>
      </c>
      <c r="F33" s="6">
        <v>224</v>
      </c>
      <c r="G33" s="6">
        <v>223</v>
      </c>
      <c r="H33" s="6">
        <v>176</v>
      </c>
      <c r="I33" s="6">
        <v>166</v>
      </c>
      <c r="J33" s="6">
        <v>173</v>
      </c>
      <c r="K33" s="6">
        <v>195</v>
      </c>
      <c r="L33" s="6">
        <v>218</v>
      </c>
      <c r="M33" s="6">
        <v>227</v>
      </c>
      <c r="N33" s="6">
        <v>202</v>
      </c>
      <c r="O33" s="6">
        <v>202</v>
      </c>
      <c r="P33" s="6">
        <v>237</v>
      </c>
      <c r="Q33" s="6">
        <f>AVERAGE(K33:P33)</f>
        <v>213.5</v>
      </c>
      <c r="R33" s="6">
        <f>SUM(E33:J33,K33:P33)</f>
        <v>2398</v>
      </c>
      <c r="S33" s="6">
        <f>AVERAGE(E33:J33,K33:P33)</f>
        <v>199.83333333333334</v>
      </c>
      <c r="T33" s="8">
        <f>AVERAGE(E33:P33)</f>
        <v>199.83333333333334</v>
      </c>
      <c r="U33" s="13">
        <f>T34+0.006</f>
        <v>196.42266666666666</v>
      </c>
      <c r="V33" s="1"/>
    </row>
    <row r="34" spans="2:22" ht="20.100000000000001" customHeight="1" thickBot="1" x14ac:dyDescent="0.3">
      <c r="B34" s="22"/>
      <c r="C34" s="9"/>
      <c r="D34" s="6" t="s">
        <v>25</v>
      </c>
      <c r="E34" s="6">
        <f t="shared" ref="E34:P34" si="6">SUM(E32:E33)</f>
        <v>362</v>
      </c>
      <c r="F34" s="6">
        <f t="shared" si="6"/>
        <v>386</v>
      </c>
      <c r="G34" s="6">
        <f t="shared" si="6"/>
        <v>435</v>
      </c>
      <c r="H34" s="6">
        <f t="shared" si="6"/>
        <v>344</v>
      </c>
      <c r="I34" s="6">
        <f t="shared" si="6"/>
        <v>336</v>
      </c>
      <c r="J34" s="6">
        <f t="shared" si="6"/>
        <v>348</v>
      </c>
      <c r="K34" s="6">
        <f t="shared" si="6"/>
        <v>384</v>
      </c>
      <c r="L34" s="6">
        <f t="shared" si="6"/>
        <v>394</v>
      </c>
      <c r="M34" s="6">
        <f t="shared" si="6"/>
        <v>420</v>
      </c>
      <c r="N34" s="6">
        <f t="shared" si="6"/>
        <v>406</v>
      </c>
      <c r="O34" s="6">
        <f t="shared" si="6"/>
        <v>427</v>
      </c>
      <c r="P34" s="6">
        <f t="shared" si="6"/>
        <v>472</v>
      </c>
      <c r="Q34" s="6">
        <f>AVERAGE(K32:P33)</f>
        <v>208.58333333333334</v>
      </c>
      <c r="R34" s="6">
        <f>SUM(R32:R33)</f>
        <v>4714</v>
      </c>
      <c r="S34" s="6"/>
      <c r="T34" s="8">
        <f>AVERAGE(E32:P33)</f>
        <v>196.41666666666666</v>
      </c>
      <c r="U34" s="13">
        <f>T34+0.005</f>
        <v>196.42166666666665</v>
      </c>
      <c r="V34" s="1"/>
    </row>
    <row r="35" spans="2:22" ht="20.100000000000001" customHeight="1" thickBot="1" x14ac:dyDescent="0.3">
      <c r="B35" s="2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5"/>
      <c r="U35" s="13">
        <f>T38+0.008</f>
        <v>195.67466666666667</v>
      </c>
      <c r="V35" s="1"/>
    </row>
    <row r="36" spans="2:22" ht="20.100000000000001" customHeight="1" thickBot="1" x14ac:dyDescent="0.3">
      <c r="B36" s="43">
        <v>8</v>
      </c>
      <c r="C36" s="6">
        <v>28</v>
      </c>
      <c r="D36" s="7" t="s">
        <v>41</v>
      </c>
      <c r="E36" s="6">
        <v>176</v>
      </c>
      <c r="F36" s="6">
        <v>181</v>
      </c>
      <c r="G36" s="6">
        <v>186</v>
      </c>
      <c r="H36" s="6">
        <v>188</v>
      </c>
      <c r="I36" s="6">
        <v>161</v>
      </c>
      <c r="J36" s="6">
        <v>239</v>
      </c>
      <c r="K36" s="6">
        <v>214</v>
      </c>
      <c r="L36" s="6">
        <v>224</v>
      </c>
      <c r="M36" s="6">
        <v>205</v>
      </c>
      <c r="N36" s="6">
        <v>204</v>
      </c>
      <c r="O36" s="6">
        <v>163</v>
      </c>
      <c r="P36" s="6">
        <v>179</v>
      </c>
      <c r="Q36" s="6">
        <f>AVERAGE(K36:P36)</f>
        <v>198.16666666666666</v>
      </c>
      <c r="R36" s="6">
        <f>SUM(E36:J36,K36:P36)</f>
        <v>2320</v>
      </c>
      <c r="S36" s="6">
        <f>AVERAGE(E36:J36,K36:P36)</f>
        <v>193.33333333333334</v>
      </c>
      <c r="T36" s="8">
        <f>AVERAGE(E36:P36)</f>
        <v>193.33333333333334</v>
      </c>
      <c r="U36" s="13">
        <f>T38+0.007</f>
        <v>195.67366666666666</v>
      </c>
      <c r="V36" s="1"/>
    </row>
    <row r="37" spans="2:22" ht="20.100000000000001" customHeight="1" thickBot="1" x14ac:dyDescent="0.3">
      <c r="B37" s="44"/>
      <c r="C37" s="6">
        <v>29</v>
      </c>
      <c r="D37" s="7" t="s">
        <v>42</v>
      </c>
      <c r="E37" s="6">
        <v>171</v>
      </c>
      <c r="F37" s="6">
        <v>267</v>
      </c>
      <c r="G37" s="6">
        <v>173</v>
      </c>
      <c r="H37" s="6">
        <v>203</v>
      </c>
      <c r="I37" s="6">
        <v>166</v>
      </c>
      <c r="J37" s="6">
        <v>224</v>
      </c>
      <c r="K37" s="6">
        <v>147</v>
      </c>
      <c r="L37" s="6">
        <v>234</v>
      </c>
      <c r="M37" s="6">
        <v>202</v>
      </c>
      <c r="N37" s="6">
        <v>202</v>
      </c>
      <c r="O37" s="6">
        <v>162</v>
      </c>
      <c r="P37" s="6">
        <v>225</v>
      </c>
      <c r="Q37" s="6">
        <f>AVERAGE(K37:P37)</f>
        <v>195.33333333333334</v>
      </c>
      <c r="R37" s="6">
        <f>SUM(E37:J37,K37:P37)</f>
        <v>2376</v>
      </c>
      <c r="S37" s="6">
        <f>AVERAGE(E37:J37,K37:P37)</f>
        <v>198</v>
      </c>
      <c r="T37" s="8">
        <f>AVERAGE(E37:P37)</f>
        <v>198</v>
      </c>
      <c r="U37" s="13">
        <f>T38+0.006</f>
        <v>195.67266666666666</v>
      </c>
      <c r="V37" s="1"/>
    </row>
    <row r="38" spans="2:22" ht="20.100000000000001" customHeight="1" thickBot="1" x14ac:dyDescent="0.3">
      <c r="B38" s="22"/>
      <c r="C38" s="9"/>
      <c r="D38" s="6" t="s">
        <v>43</v>
      </c>
      <c r="E38" s="6">
        <f t="shared" ref="E38:P38" si="7">SUM(E36:E37)</f>
        <v>347</v>
      </c>
      <c r="F38" s="6">
        <f t="shared" si="7"/>
        <v>448</v>
      </c>
      <c r="G38" s="6">
        <f t="shared" si="7"/>
        <v>359</v>
      </c>
      <c r="H38" s="6">
        <f t="shared" si="7"/>
        <v>391</v>
      </c>
      <c r="I38" s="6">
        <f t="shared" si="7"/>
        <v>327</v>
      </c>
      <c r="J38" s="6">
        <f t="shared" si="7"/>
        <v>463</v>
      </c>
      <c r="K38" s="6">
        <f t="shared" si="7"/>
        <v>361</v>
      </c>
      <c r="L38" s="6">
        <f t="shared" si="7"/>
        <v>458</v>
      </c>
      <c r="M38" s="6">
        <f t="shared" si="7"/>
        <v>407</v>
      </c>
      <c r="N38" s="6">
        <f t="shared" si="7"/>
        <v>406</v>
      </c>
      <c r="O38" s="6">
        <f t="shared" si="7"/>
        <v>325</v>
      </c>
      <c r="P38" s="6">
        <f t="shared" si="7"/>
        <v>404</v>
      </c>
      <c r="Q38" s="6">
        <f>AVERAGE(K36:P37)</f>
        <v>196.75</v>
      </c>
      <c r="R38" s="6">
        <f>SUM(R36:R37)</f>
        <v>4696</v>
      </c>
      <c r="S38" s="6"/>
      <c r="T38" s="8">
        <f>AVERAGE(E36:P37)</f>
        <v>195.66666666666666</v>
      </c>
      <c r="U38" s="13">
        <f>T38+0.005</f>
        <v>195.67166666666665</v>
      </c>
      <c r="V38" s="1"/>
    </row>
    <row r="39" spans="2:22" ht="20.100000000000001" customHeight="1" thickBot="1" x14ac:dyDescent="0.3">
      <c r="B39" s="21"/>
      <c r="C39" s="18"/>
      <c r="D39" s="25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4"/>
      <c r="U39" s="20">
        <f>T42+0.008</f>
        <v>191.42466666666667</v>
      </c>
      <c r="V39" s="1"/>
    </row>
    <row r="40" spans="2:22" ht="20.100000000000001" customHeight="1" thickBot="1" x14ac:dyDescent="0.3">
      <c r="B40" s="43">
        <v>9</v>
      </c>
      <c r="C40" s="15">
        <v>36</v>
      </c>
      <c r="D40" s="12" t="s">
        <v>48</v>
      </c>
      <c r="E40" s="6">
        <v>170</v>
      </c>
      <c r="F40" s="6">
        <v>177</v>
      </c>
      <c r="G40" s="6">
        <v>183</v>
      </c>
      <c r="H40" s="6">
        <v>186</v>
      </c>
      <c r="I40" s="6">
        <v>217</v>
      </c>
      <c r="J40" s="6">
        <v>216</v>
      </c>
      <c r="K40" s="6">
        <v>268</v>
      </c>
      <c r="L40" s="6">
        <v>162</v>
      </c>
      <c r="M40" s="6">
        <v>168</v>
      </c>
      <c r="N40" s="6">
        <v>170</v>
      </c>
      <c r="O40" s="6">
        <v>169</v>
      </c>
      <c r="P40" s="6">
        <v>222</v>
      </c>
      <c r="Q40" s="6">
        <f>AVERAGE(K40:P40)</f>
        <v>193.16666666666666</v>
      </c>
      <c r="R40" s="6">
        <f>SUM(E40:J40,K40:P40)</f>
        <v>2308</v>
      </c>
      <c r="S40" s="6">
        <f>AVERAGE(E40:J40,K40:P40)</f>
        <v>192.33333333333334</v>
      </c>
      <c r="T40" s="8">
        <f>AVERAGE(E40:P40)</f>
        <v>192.33333333333334</v>
      </c>
      <c r="U40" s="20">
        <f>T42+0.007</f>
        <v>191.42366666666666</v>
      </c>
      <c r="V40" s="1"/>
    </row>
    <row r="41" spans="2:22" ht="20.100000000000001" customHeight="1" thickBot="1" x14ac:dyDescent="0.3">
      <c r="B41" s="44"/>
      <c r="C41" s="6">
        <v>35</v>
      </c>
      <c r="D41" s="7" t="s">
        <v>47</v>
      </c>
      <c r="E41" s="6">
        <v>202</v>
      </c>
      <c r="F41" s="6">
        <v>201</v>
      </c>
      <c r="G41" s="6">
        <v>169</v>
      </c>
      <c r="H41" s="6">
        <v>157</v>
      </c>
      <c r="I41" s="6">
        <v>232</v>
      </c>
      <c r="J41" s="6">
        <v>158</v>
      </c>
      <c r="K41" s="6">
        <v>216</v>
      </c>
      <c r="L41" s="6">
        <v>195</v>
      </c>
      <c r="M41" s="6">
        <v>196</v>
      </c>
      <c r="N41" s="6">
        <v>167</v>
      </c>
      <c r="O41" s="6">
        <v>222</v>
      </c>
      <c r="P41" s="6">
        <v>171</v>
      </c>
      <c r="Q41" s="6"/>
      <c r="R41" s="6">
        <f>SUM(E41:J41,K41:P41)</f>
        <v>2286</v>
      </c>
      <c r="S41" s="6">
        <f>AVERAGE(E41:J41,K41:P41)</f>
        <v>190.5</v>
      </c>
      <c r="T41" s="8">
        <f>AVERAGE(E41:P41)</f>
        <v>190.5</v>
      </c>
      <c r="U41" s="20">
        <f>T42+0.006</f>
        <v>191.42266666666666</v>
      </c>
      <c r="V41" s="1"/>
    </row>
    <row r="42" spans="2:22" ht="20.100000000000001" customHeight="1" thickBot="1" x14ac:dyDescent="0.3">
      <c r="B42" s="22"/>
      <c r="C42" s="9"/>
      <c r="D42" s="6" t="s">
        <v>49</v>
      </c>
      <c r="E42" s="6">
        <f t="shared" ref="E42:P42" si="8">SUM(E40:E41)</f>
        <v>372</v>
      </c>
      <c r="F42" s="6">
        <f t="shared" si="8"/>
        <v>378</v>
      </c>
      <c r="G42" s="6">
        <f t="shared" si="8"/>
        <v>352</v>
      </c>
      <c r="H42" s="6">
        <f t="shared" si="8"/>
        <v>343</v>
      </c>
      <c r="I42" s="6">
        <f t="shared" si="8"/>
        <v>449</v>
      </c>
      <c r="J42" s="6">
        <f t="shared" si="8"/>
        <v>374</v>
      </c>
      <c r="K42" s="6">
        <f t="shared" si="8"/>
        <v>484</v>
      </c>
      <c r="L42" s="6">
        <f t="shared" si="8"/>
        <v>357</v>
      </c>
      <c r="M42" s="6">
        <f t="shared" si="8"/>
        <v>364</v>
      </c>
      <c r="N42" s="6">
        <f t="shared" si="8"/>
        <v>337</v>
      </c>
      <c r="O42" s="6">
        <f t="shared" si="8"/>
        <v>391</v>
      </c>
      <c r="P42" s="6">
        <f t="shared" si="8"/>
        <v>393</v>
      </c>
      <c r="Q42" s="6">
        <f>AVERAGE(K40:P40)</f>
        <v>193.16666666666666</v>
      </c>
      <c r="R42" s="6">
        <f>SUM(R40:R41)</f>
        <v>4594</v>
      </c>
      <c r="S42" s="6"/>
      <c r="T42" s="8">
        <f>AVERAGE(E40:P41)</f>
        <v>191.41666666666666</v>
      </c>
      <c r="U42" s="20">
        <f>T42+0.005</f>
        <v>191.42166666666665</v>
      </c>
      <c r="V42" s="1"/>
    </row>
    <row r="43" spans="2:22" ht="20.100000000000001" customHeight="1" thickBot="1" x14ac:dyDescent="0.3">
      <c r="B43" s="13"/>
      <c r="C43" s="13"/>
      <c r="D43" s="13"/>
      <c r="E43" s="13"/>
      <c r="F43" s="29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4"/>
      <c r="U43" s="20">
        <f>T46+0.008</f>
        <v>186.17466666666667</v>
      </c>
      <c r="V43" s="1"/>
    </row>
    <row r="44" spans="2:22" ht="20.100000000000001" customHeight="1" thickBot="1" x14ac:dyDescent="0.3">
      <c r="B44" s="43">
        <v>10</v>
      </c>
      <c r="C44" s="15">
        <v>37</v>
      </c>
      <c r="D44" s="12" t="s">
        <v>50</v>
      </c>
      <c r="E44" s="6">
        <v>168</v>
      </c>
      <c r="F44" s="6">
        <v>178</v>
      </c>
      <c r="G44" s="6">
        <v>198</v>
      </c>
      <c r="H44" s="6">
        <v>176</v>
      </c>
      <c r="I44" s="6">
        <v>188</v>
      </c>
      <c r="J44" s="6">
        <v>187</v>
      </c>
      <c r="K44" s="6">
        <v>199</v>
      </c>
      <c r="L44" s="6">
        <v>210</v>
      </c>
      <c r="M44" s="6">
        <v>171</v>
      </c>
      <c r="N44" s="6">
        <v>179</v>
      </c>
      <c r="O44" s="6">
        <v>158</v>
      </c>
      <c r="P44" s="6">
        <v>192</v>
      </c>
      <c r="Q44" s="6">
        <f>AVERAGE(K44:P44)</f>
        <v>184.83333333333334</v>
      </c>
      <c r="R44" s="6">
        <f>SUM(E44:J44,K44:P44)</f>
        <v>2204</v>
      </c>
      <c r="S44" s="6">
        <f>AVERAGE(E44:J44,K44:P44)</f>
        <v>183.66666666666666</v>
      </c>
      <c r="T44" s="8">
        <f>AVERAGE(E44:P44)</f>
        <v>183.66666666666666</v>
      </c>
      <c r="U44" s="20">
        <f>T46+0.007</f>
        <v>186.17366666666666</v>
      </c>
      <c r="V44" s="1"/>
    </row>
    <row r="45" spans="2:22" ht="20.100000000000001" customHeight="1" thickBot="1" x14ac:dyDescent="0.3">
      <c r="B45" s="44"/>
      <c r="C45" s="15">
        <v>38</v>
      </c>
      <c r="D45" s="12" t="s">
        <v>51</v>
      </c>
      <c r="E45" s="6">
        <v>201</v>
      </c>
      <c r="F45" s="6">
        <v>220</v>
      </c>
      <c r="G45" s="6">
        <v>161</v>
      </c>
      <c r="H45" s="6">
        <v>169</v>
      </c>
      <c r="I45" s="6">
        <v>162</v>
      </c>
      <c r="J45" s="6">
        <v>205</v>
      </c>
      <c r="K45" s="6">
        <v>185</v>
      </c>
      <c r="L45" s="6">
        <v>182</v>
      </c>
      <c r="M45" s="6">
        <v>184</v>
      </c>
      <c r="N45" s="6">
        <v>216</v>
      </c>
      <c r="O45" s="6">
        <v>187</v>
      </c>
      <c r="P45" s="6">
        <v>192</v>
      </c>
      <c r="Q45" s="6">
        <f>AVERAGE(K45:P45)</f>
        <v>191</v>
      </c>
      <c r="R45" s="6">
        <f>SUM(E45:J45,K45:P45)</f>
        <v>2264</v>
      </c>
      <c r="S45" s="6">
        <f>AVERAGE(E45:J45,K45:P45)</f>
        <v>188.66666666666666</v>
      </c>
      <c r="T45" s="8">
        <f>AVERAGE(E45:P45)</f>
        <v>188.66666666666666</v>
      </c>
      <c r="U45" s="20">
        <f>T46+0.006</f>
        <v>186.17266666666666</v>
      </c>
      <c r="V45" s="1"/>
    </row>
    <row r="46" spans="2:22" ht="20.100000000000001" customHeight="1" thickBot="1" x14ac:dyDescent="0.3">
      <c r="B46" s="22"/>
      <c r="C46" s="9"/>
      <c r="D46" s="6" t="s">
        <v>52</v>
      </c>
      <c r="E46" s="6">
        <f t="shared" ref="E46:P46" si="9">SUM(E44:E45)</f>
        <v>369</v>
      </c>
      <c r="F46" s="6">
        <f t="shared" si="9"/>
        <v>398</v>
      </c>
      <c r="G46" s="6">
        <f t="shared" si="9"/>
        <v>359</v>
      </c>
      <c r="H46" s="6">
        <f t="shared" si="9"/>
        <v>345</v>
      </c>
      <c r="I46" s="6">
        <f t="shared" si="9"/>
        <v>350</v>
      </c>
      <c r="J46" s="6">
        <f t="shared" si="9"/>
        <v>392</v>
      </c>
      <c r="K46" s="6">
        <f t="shared" si="9"/>
        <v>384</v>
      </c>
      <c r="L46" s="6">
        <f t="shared" si="9"/>
        <v>392</v>
      </c>
      <c r="M46" s="6">
        <f t="shared" si="9"/>
        <v>355</v>
      </c>
      <c r="N46" s="6">
        <f t="shared" si="9"/>
        <v>395</v>
      </c>
      <c r="O46" s="6">
        <f t="shared" si="9"/>
        <v>345</v>
      </c>
      <c r="P46" s="6">
        <f t="shared" si="9"/>
        <v>384</v>
      </c>
      <c r="Q46" s="6">
        <f>AVERAGE(K44:P45)</f>
        <v>187.91666666666666</v>
      </c>
      <c r="R46" s="6">
        <f>SUM(R44:R45)</f>
        <v>4468</v>
      </c>
      <c r="S46" s="6"/>
      <c r="T46" s="8">
        <f>AVERAGE(E44:P45)</f>
        <v>186.16666666666666</v>
      </c>
      <c r="U46" s="20">
        <f>T46+0.005</f>
        <v>186.17166666666665</v>
      </c>
      <c r="V46" s="1"/>
    </row>
    <row r="47" spans="2:22" ht="20.100000000000001" customHeight="1" thickBot="1" x14ac:dyDescent="0.3">
      <c r="B47" s="21"/>
      <c r="C47" s="11"/>
      <c r="D47" s="11"/>
      <c r="E47" s="11"/>
      <c r="F47" s="17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5"/>
      <c r="U47" s="13">
        <f>T50+0.008</f>
        <v>176.46633333333335</v>
      </c>
      <c r="V47" s="1"/>
    </row>
    <row r="48" spans="2:22" ht="20.100000000000001" customHeight="1" thickBot="1" x14ac:dyDescent="0.3">
      <c r="B48" s="43">
        <v>11</v>
      </c>
      <c r="C48" s="6">
        <v>32</v>
      </c>
      <c r="D48" s="12" t="s">
        <v>44</v>
      </c>
      <c r="E48" s="6">
        <v>222</v>
      </c>
      <c r="F48" s="6">
        <v>236</v>
      </c>
      <c r="G48" s="6">
        <v>194</v>
      </c>
      <c r="H48" s="6">
        <v>187</v>
      </c>
      <c r="I48" s="6">
        <v>162</v>
      </c>
      <c r="J48" s="6">
        <v>146</v>
      </c>
      <c r="K48" s="6">
        <v>129</v>
      </c>
      <c r="L48" s="6">
        <v>201</v>
      </c>
      <c r="M48" s="6">
        <v>178</v>
      </c>
      <c r="N48" s="6">
        <v>167</v>
      </c>
      <c r="O48" s="6">
        <v>187</v>
      </c>
      <c r="P48" s="6">
        <v>149</v>
      </c>
      <c r="Q48" s="6">
        <f>AVERAGE(K48:P48)</f>
        <v>168.5</v>
      </c>
      <c r="R48" s="6">
        <f>SUM(E48:J48,K48:P48)</f>
        <v>2158</v>
      </c>
      <c r="S48" s="6">
        <f>AVERAGE(E48:J48,K48:P48)</f>
        <v>179.83333333333334</v>
      </c>
      <c r="T48" s="8">
        <f>AVERAGE(E48:P48)</f>
        <v>179.83333333333334</v>
      </c>
      <c r="U48" s="13">
        <f>T50+0.007</f>
        <v>176.46533333333335</v>
      </c>
      <c r="V48" s="1"/>
    </row>
    <row r="49" spans="2:22" ht="20.100000000000001" customHeight="1" thickBot="1" x14ac:dyDescent="0.3">
      <c r="B49" s="44"/>
      <c r="C49" s="6">
        <v>31</v>
      </c>
      <c r="D49" s="19" t="s">
        <v>45</v>
      </c>
      <c r="E49" s="6">
        <v>203</v>
      </c>
      <c r="F49" s="6">
        <v>178</v>
      </c>
      <c r="G49" s="6">
        <v>150</v>
      </c>
      <c r="H49" s="6">
        <v>191</v>
      </c>
      <c r="I49" s="6">
        <v>193</v>
      </c>
      <c r="J49" s="6">
        <v>172</v>
      </c>
      <c r="K49" s="6">
        <v>135</v>
      </c>
      <c r="L49" s="6">
        <v>170</v>
      </c>
      <c r="M49" s="6">
        <v>200</v>
      </c>
      <c r="N49" s="6">
        <v>180</v>
      </c>
      <c r="O49" s="6">
        <v>167</v>
      </c>
      <c r="P49" s="6">
        <v>138</v>
      </c>
      <c r="Q49" s="6">
        <f>AVERAGE(K49:P49)</f>
        <v>165</v>
      </c>
      <c r="R49" s="6">
        <f>SUM(E49:J49,K49:P49)</f>
        <v>2077</v>
      </c>
      <c r="S49" s="6">
        <f>AVERAGE(E49:J49,K49:P49)</f>
        <v>173.08333333333334</v>
      </c>
      <c r="T49" s="8">
        <f>AVERAGE(E49:P49)</f>
        <v>173.08333333333334</v>
      </c>
      <c r="U49" s="13">
        <f>T50+0.006</f>
        <v>176.46433333333334</v>
      </c>
      <c r="V49" s="1"/>
    </row>
    <row r="50" spans="2:22" ht="20.100000000000001" customHeight="1" thickBot="1" x14ac:dyDescent="0.3">
      <c r="B50" s="22"/>
      <c r="C50" s="9"/>
      <c r="D50" s="16" t="s">
        <v>46</v>
      </c>
      <c r="E50" s="6">
        <f t="shared" ref="E50:P50" si="10">SUM(E48:E49)</f>
        <v>425</v>
      </c>
      <c r="F50" s="6">
        <f t="shared" si="10"/>
        <v>414</v>
      </c>
      <c r="G50" s="6">
        <f t="shared" si="10"/>
        <v>344</v>
      </c>
      <c r="H50" s="6">
        <f t="shared" si="10"/>
        <v>378</v>
      </c>
      <c r="I50" s="6">
        <f t="shared" si="10"/>
        <v>355</v>
      </c>
      <c r="J50" s="6">
        <f t="shared" si="10"/>
        <v>318</v>
      </c>
      <c r="K50" s="6">
        <f t="shared" si="10"/>
        <v>264</v>
      </c>
      <c r="L50" s="6">
        <f t="shared" si="10"/>
        <v>371</v>
      </c>
      <c r="M50" s="6">
        <f t="shared" si="10"/>
        <v>378</v>
      </c>
      <c r="N50" s="6">
        <f t="shared" si="10"/>
        <v>347</v>
      </c>
      <c r="O50" s="6">
        <f t="shared" si="10"/>
        <v>354</v>
      </c>
      <c r="P50" s="6">
        <f t="shared" si="10"/>
        <v>287</v>
      </c>
      <c r="Q50" s="6">
        <f>AVERAGE(K48:P49)</f>
        <v>166.75</v>
      </c>
      <c r="R50" s="6">
        <f>SUM(R48:R49)</f>
        <v>4235</v>
      </c>
      <c r="S50" s="6"/>
      <c r="T50" s="8">
        <f>AVERAGE(E48:P49)</f>
        <v>176.45833333333334</v>
      </c>
      <c r="U50" s="13">
        <f>T50+0.005</f>
        <v>176.46333333333334</v>
      </c>
      <c r="V50" s="1"/>
    </row>
    <row r="51" spans="2:22" ht="20.100000000000001" customHeight="1" thickBot="1" x14ac:dyDescent="0.3">
      <c r="B51" s="2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5"/>
      <c r="U51" s="13">
        <f>T54+0.008</f>
        <v>171.25800000000001</v>
      </c>
      <c r="V51" s="1"/>
    </row>
    <row r="52" spans="2:22" ht="20.100000000000001" customHeight="1" thickBot="1" x14ac:dyDescent="0.3">
      <c r="B52" s="43">
        <v>12</v>
      </c>
      <c r="C52" s="6">
        <v>10</v>
      </c>
      <c r="D52" s="7" t="s">
        <v>26</v>
      </c>
      <c r="E52" s="6">
        <v>165</v>
      </c>
      <c r="F52" s="6">
        <v>157</v>
      </c>
      <c r="G52" s="6">
        <v>165</v>
      </c>
      <c r="H52" s="6">
        <v>160</v>
      </c>
      <c r="I52" s="6">
        <v>152</v>
      </c>
      <c r="J52" s="6">
        <v>177</v>
      </c>
      <c r="K52" s="6">
        <v>140</v>
      </c>
      <c r="L52" s="6">
        <v>165</v>
      </c>
      <c r="M52" s="6">
        <v>178</v>
      </c>
      <c r="N52" s="6">
        <v>177</v>
      </c>
      <c r="O52" s="6">
        <v>160</v>
      </c>
      <c r="P52" s="6">
        <v>129</v>
      </c>
      <c r="Q52" s="6">
        <f>AVERAGE(K52:P52)</f>
        <v>158.16666666666666</v>
      </c>
      <c r="R52" s="6">
        <f>SUM(E52:J52,K52:P52)</f>
        <v>1925</v>
      </c>
      <c r="S52" s="6">
        <f>AVERAGE(E52:J52,K52:P52)</f>
        <v>160.41666666666666</v>
      </c>
      <c r="T52" s="8">
        <f>AVERAGE(E52:P52)</f>
        <v>160.41666666666666</v>
      </c>
      <c r="U52" s="13">
        <f>T54+0.007</f>
        <v>171.25700000000001</v>
      </c>
      <c r="V52" s="1"/>
    </row>
    <row r="53" spans="2:22" ht="20.100000000000001" customHeight="1" thickBot="1" x14ac:dyDescent="0.3">
      <c r="B53" s="44"/>
      <c r="C53" s="6">
        <v>9</v>
      </c>
      <c r="D53" s="19" t="s">
        <v>27</v>
      </c>
      <c r="E53" s="6">
        <v>184</v>
      </c>
      <c r="F53" s="6">
        <v>161</v>
      </c>
      <c r="G53" s="6">
        <v>182</v>
      </c>
      <c r="H53" s="6">
        <v>183</v>
      </c>
      <c r="I53" s="6">
        <v>217</v>
      </c>
      <c r="J53" s="6">
        <v>172</v>
      </c>
      <c r="K53" s="6">
        <v>181</v>
      </c>
      <c r="L53" s="6">
        <v>198</v>
      </c>
      <c r="M53" s="6">
        <v>168</v>
      </c>
      <c r="N53" s="6">
        <v>159</v>
      </c>
      <c r="O53" s="6">
        <v>183</v>
      </c>
      <c r="P53" s="6">
        <v>197</v>
      </c>
      <c r="Q53" s="6">
        <f>AVERAGE(K53:P53)</f>
        <v>181</v>
      </c>
      <c r="R53" s="6">
        <f>SUM(E53:J53,K53:P53)</f>
        <v>2185</v>
      </c>
      <c r="S53" s="6">
        <f>AVERAGE(E53:J53,K53:P53)</f>
        <v>182.08333333333334</v>
      </c>
      <c r="T53" s="8">
        <f>AVERAGE(E53:P53)</f>
        <v>182.08333333333334</v>
      </c>
      <c r="U53" s="13">
        <f>T54+0.006</f>
        <v>171.256</v>
      </c>
      <c r="V53" s="1"/>
    </row>
    <row r="54" spans="2:22" ht="20.100000000000001" customHeight="1" thickBot="1" x14ac:dyDescent="0.3">
      <c r="B54" s="22"/>
      <c r="C54" s="9"/>
      <c r="D54" s="16" t="s">
        <v>28</v>
      </c>
      <c r="E54" s="6">
        <f t="shared" ref="E54:P54" si="11">SUM(E52:E53)</f>
        <v>349</v>
      </c>
      <c r="F54" s="6">
        <f t="shared" si="11"/>
        <v>318</v>
      </c>
      <c r="G54" s="6">
        <f t="shared" si="11"/>
        <v>347</v>
      </c>
      <c r="H54" s="6">
        <f t="shared" si="11"/>
        <v>343</v>
      </c>
      <c r="I54" s="6">
        <f t="shared" si="11"/>
        <v>369</v>
      </c>
      <c r="J54" s="6">
        <f t="shared" si="11"/>
        <v>349</v>
      </c>
      <c r="K54" s="6">
        <f t="shared" si="11"/>
        <v>321</v>
      </c>
      <c r="L54" s="6">
        <f t="shared" si="11"/>
        <v>363</v>
      </c>
      <c r="M54" s="6">
        <f t="shared" si="11"/>
        <v>346</v>
      </c>
      <c r="N54" s="6">
        <f t="shared" si="11"/>
        <v>336</v>
      </c>
      <c r="O54" s="6">
        <f t="shared" si="11"/>
        <v>343</v>
      </c>
      <c r="P54" s="6">
        <f t="shared" si="11"/>
        <v>326</v>
      </c>
      <c r="Q54" s="6">
        <f>AVERAGE(K52:P53)</f>
        <v>169.58333333333334</v>
      </c>
      <c r="R54" s="6">
        <f>SUM(R52:R53)</f>
        <v>4110</v>
      </c>
      <c r="S54" s="6"/>
      <c r="T54" s="8">
        <f>AVERAGE(E52:P53)</f>
        <v>171.25</v>
      </c>
      <c r="U54" s="13">
        <f>T54+0.005</f>
        <v>171.255</v>
      </c>
      <c r="V54" s="1"/>
    </row>
    <row r="55" spans="2:22" x14ac:dyDescent="0.2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  <c r="U55" s="13"/>
    </row>
    <row r="56" spans="2:22" x14ac:dyDescent="0.2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/>
      <c r="U56" s="13"/>
    </row>
  </sheetData>
  <sheetProtection password="C7FD" sheet="1" objects="1" scenarios="1" selectLockedCells="1" selectUnlockedCells="1"/>
  <sortState ref="C5:U52">
    <sortCondition descending="1" ref="U5:U52"/>
  </sortState>
  <mergeCells count="17">
    <mergeCell ref="B20:B21"/>
    <mergeCell ref="B6:B7"/>
    <mergeCell ref="B10:B11"/>
    <mergeCell ref="B14:B15"/>
    <mergeCell ref="B1:V1"/>
    <mergeCell ref="B2:V3"/>
    <mergeCell ref="V6:V8"/>
    <mergeCell ref="V10:V12"/>
    <mergeCell ref="V14:V16"/>
    <mergeCell ref="B48:B49"/>
    <mergeCell ref="B52:B53"/>
    <mergeCell ref="B24:B25"/>
    <mergeCell ref="B28:B29"/>
    <mergeCell ref="B32:B33"/>
    <mergeCell ref="B36:B37"/>
    <mergeCell ref="B40:B41"/>
    <mergeCell ref="B44:B45"/>
  </mergeCells>
  <printOptions horizontalCentered="1" verticalCentered="1"/>
  <pageMargins left="0.74803149606299213" right="0.74803149606299213" top="0.98425196850393704" bottom="0.98425196850393704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Dobles Varones</vt:lpstr>
      <vt:lpstr>'Dobles Varones'!Área_de_impresión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2014-03-13T16:48:15Z</cp:lastPrinted>
  <dcterms:created xsi:type="dcterms:W3CDTF">2014-03-12T21:49:02Z</dcterms:created>
  <dcterms:modified xsi:type="dcterms:W3CDTF">2019-04-21T20:26:47Z</dcterms:modified>
</cp:coreProperties>
</file>